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K:\Grupa XLVI MAE\SWZ\"/>
    </mc:Choice>
  </mc:AlternateContent>
  <xr:revisionPtr revIDLastSave="0" documentId="13_ncr:1_{B25BA593-7E48-49D7-B226-D5C9EF3D1510}" xr6:coauthVersionLast="47" xr6:coauthVersionMax="47" xr10:uidLastSave="{00000000-0000-0000-0000-000000000000}"/>
  <bookViews>
    <workbookView xWindow="-120" yWindow="-120" windowWidth="29040" windowHeight="15720" tabRatio="641" xr2:uid="{00000000-000D-0000-FFFF-FFFF00000000}"/>
  </bookViews>
  <sheets>
    <sheet name="1.1 Taryfa Cxx Oświetlenie" sheetId="19" r:id="rId1"/>
    <sheet name="1.2 Taryfa Cxx,Gxx" sheetId="27" r:id="rId2"/>
    <sheet name="1.3 Taryfa Bxx" sheetId="8" r:id="rId3"/>
    <sheet name="CAŁOŚĆ" sheetId="4" r:id="rId4"/>
    <sheet name="Zamawiający TED" sheetId="25" r:id="rId5"/>
  </sheets>
  <definedNames>
    <definedName name="_xlnm._FilterDatabase" localSheetId="0" hidden="1">'1.1 Taryfa Cxx Oświetlenie'!$J$1:$J$75</definedName>
    <definedName name="_xlnm._FilterDatabase" localSheetId="1" hidden="1">'1.2 Taryfa Cxx,Gxx'!$B$1:$K$168</definedName>
    <definedName name="_xlnm._FilterDatabase" localSheetId="2" hidden="1">'1.3 Taryfa Bxx'!$T$1:$T$1145</definedName>
    <definedName name="_xlnm._FilterDatabase" localSheetId="4" hidden="1">'Zamawiający TED'!$A$1:$F$16</definedName>
  </definedNames>
  <calcPr calcId="181029"/>
</workbook>
</file>

<file path=xl/calcChain.xml><?xml version="1.0" encoding="utf-8"?>
<calcChain xmlns="http://schemas.openxmlformats.org/spreadsheetml/2006/main">
  <c r="L36" i="27" l="1"/>
  <c r="M36" i="27"/>
  <c r="N36" i="27"/>
  <c r="O36" i="27"/>
  <c r="P36" i="27"/>
  <c r="Q36" i="27"/>
  <c r="Q35" i="27"/>
  <c r="N35" i="27"/>
  <c r="L9" i="8"/>
  <c r="M9" i="8"/>
  <c r="N9" i="8"/>
  <c r="P9" i="8"/>
  <c r="Q9" i="8"/>
  <c r="R9" i="8"/>
  <c r="S6" i="8"/>
  <c r="O6" i="8"/>
  <c r="S5" i="8"/>
  <c r="O5" i="8"/>
  <c r="S7" i="8"/>
  <c r="O7" i="8"/>
  <c r="P142" i="27" l="1"/>
  <c r="O142" i="27"/>
  <c r="M142" i="27"/>
  <c r="L142" i="27"/>
  <c r="Q141" i="27"/>
  <c r="Q142" i="27" s="1"/>
  <c r="N141" i="27"/>
  <c r="N142" i="27" s="1"/>
  <c r="P137" i="27"/>
  <c r="O137" i="27"/>
  <c r="M137" i="27"/>
  <c r="L137" i="27"/>
  <c r="Q136" i="27"/>
  <c r="N136" i="27"/>
  <c r="Q135" i="27"/>
  <c r="N135" i="27"/>
  <c r="P131" i="27"/>
  <c r="O131" i="27"/>
  <c r="M131" i="27"/>
  <c r="L131" i="27"/>
  <c r="Q130" i="27"/>
  <c r="N130" i="27"/>
  <c r="Q129" i="27"/>
  <c r="N129" i="27"/>
  <c r="Q128" i="27"/>
  <c r="N128" i="27"/>
  <c r="P124" i="27"/>
  <c r="O124" i="27"/>
  <c r="M124" i="27"/>
  <c r="L124" i="27"/>
  <c r="Q123" i="27"/>
  <c r="N123" i="27"/>
  <c r="Q122" i="27"/>
  <c r="N122" i="27"/>
  <c r="Q121" i="27"/>
  <c r="N121" i="27"/>
  <c r="P117" i="27"/>
  <c r="O117" i="27"/>
  <c r="M117" i="27"/>
  <c r="L117" i="27"/>
  <c r="Q116" i="27"/>
  <c r="N116" i="27"/>
  <c r="Q115" i="27"/>
  <c r="N115" i="27"/>
  <c r="P111" i="27"/>
  <c r="O111" i="27"/>
  <c r="M111" i="27"/>
  <c r="L111" i="27"/>
  <c r="Q110" i="27"/>
  <c r="N110" i="27"/>
  <c r="Q109" i="27"/>
  <c r="N109" i="27"/>
  <c r="Q108" i="27"/>
  <c r="N108" i="27"/>
  <c r="P104" i="27"/>
  <c r="O104" i="27"/>
  <c r="M104" i="27"/>
  <c r="L104" i="27"/>
  <c r="Q103" i="27"/>
  <c r="N103" i="27"/>
  <c r="Q102" i="27"/>
  <c r="N102" i="27"/>
  <c r="Q101" i="27"/>
  <c r="N101" i="27"/>
  <c r="P97" i="27"/>
  <c r="O97" i="27"/>
  <c r="M97" i="27"/>
  <c r="L97" i="27"/>
  <c r="Q96" i="27"/>
  <c r="Q97" i="27" s="1"/>
  <c r="N96" i="27"/>
  <c r="N97" i="27" s="1"/>
  <c r="P92" i="27"/>
  <c r="O92" i="27"/>
  <c r="M92" i="27"/>
  <c r="L92" i="27"/>
  <c r="Q91" i="27"/>
  <c r="Q92" i="27" s="1"/>
  <c r="N91" i="27"/>
  <c r="N92" i="27" s="1"/>
  <c r="P87" i="27"/>
  <c r="O87" i="27"/>
  <c r="M87" i="27"/>
  <c r="L87" i="27"/>
  <c r="Q86" i="27"/>
  <c r="Q87" i="27" s="1"/>
  <c r="N86" i="27"/>
  <c r="N87" i="27" s="1"/>
  <c r="P82" i="27"/>
  <c r="O82" i="27"/>
  <c r="M82" i="27"/>
  <c r="L82" i="27"/>
  <c r="Q81" i="27"/>
  <c r="N81" i="27"/>
  <c r="Q80" i="27"/>
  <c r="N80" i="27"/>
  <c r="P76" i="27"/>
  <c r="O76" i="27"/>
  <c r="M76" i="27"/>
  <c r="L76" i="27"/>
  <c r="Q75" i="27"/>
  <c r="Q76" i="27" s="1"/>
  <c r="N75" i="27"/>
  <c r="N76" i="27" s="1"/>
  <c r="P71" i="27"/>
  <c r="O71" i="27"/>
  <c r="M71" i="27"/>
  <c r="L71" i="27"/>
  <c r="Q70" i="27"/>
  <c r="N70" i="27"/>
  <c r="Q69" i="27"/>
  <c r="N69" i="27"/>
  <c r="Q68" i="27"/>
  <c r="N68" i="27"/>
  <c r="P64" i="27"/>
  <c r="O64" i="27"/>
  <c r="M64" i="27"/>
  <c r="L64" i="27"/>
  <c r="Q63" i="27"/>
  <c r="N63" i="27"/>
  <c r="Q62" i="27"/>
  <c r="N62" i="27"/>
  <c r="P58" i="27"/>
  <c r="O58" i="27"/>
  <c r="M58" i="27"/>
  <c r="L58" i="27"/>
  <c r="Q57" i="27"/>
  <c r="N57" i="27"/>
  <c r="Q56" i="27"/>
  <c r="N56" i="27"/>
  <c r="Q55" i="27"/>
  <c r="N55" i="27"/>
  <c r="Q54" i="27"/>
  <c r="N54" i="27"/>
  <c r="Q53" i="27"/>
  <c r="N53" i="27"/>
  <c r="L43" i="27"/>
  <c r="M43" i="27"/>
  <c r="O43" i="27"/>
  <c r="P43" i="27"/>
  <c r="Q41" i="27"/>
  <c r="N41" i="27"/>
  <c r="Q40" i="27"/>
  <c r="N40" i="27"/>
  <c r="Q33" i="27"/>
  <c r="N33" i="27"/>
  <c r="Q34" i="27"/>
  <c r="N34" i="27"/>
  <c r="Q32" i="27"/>
  <c r="N32" i="27"/>
  <c r="Q31" i="27"/>
  <c r="N31" i="27"/>
  <c r="Q30" i="27"/>
  <c r="N30" i="27"/>
  <c r="Q29" i="27"/>
  <c r="N29" i="27"/>
  <c r="Q28" i="27"/>
  <c r="N28" i="27"/>
  <c r="Q27" i="27"/>
  <c r="N27" i="27"/>
  <c r="Q26" i="27"/>
  <c r="N26" i="27"/>
  <c r="N64" i="27" l="1"/>
  <c r="N82" i="27"/>
  <c r="N131" i="27"/>
  <c r="Q117" i="27"/>
  <c r="Q64" i="27"/>
  <c r="N117" i="27"/>
  <c r="N124" i="27"/>
  <c r="Q58" i="27"/>
  <c r="Q104" i="27"/>
  <c r="N58" i="27"/>
  <c r="N111" i="27"/>
  <c r="N104" i="27"/>
  <c r="Q124" i="27"/>
  <c r="N71" i="27"/>
  <c r="Q131" i="27"/>
  <c r="Q71" i="27"/>
  <c r="Q82" i="27"/>
  <c r="N137" i="27"/>
  <c r="Q111" i="27"/>
  <c r="Q137" i="27"/>
  <c r="Q147" i="27"/>
  <c r="Q148" i="27"/>
  <c r="Q149" i="27"/>
  <c r="Q150" i="27"/>
  <c r="Q151" i="27"/>
  <c r="Q152" i="27"/>
  <c r="Q153" i="27"/>
  <c r="N147" i="27"/>
  <c r="N148" i="27"/>
  <c r="N149" i="27"/>
  <c r="N150" i="27"/>
  <c r="N151" i="27"/>
  <c r="N152" i="27"/>
  <c r="N153" i="27"/>
  <c r="N146" i="27"/>
  <c r="Q146" i="27"/>
  <c r="P154" i="27" l="1"/>
  <c r="O154" i="27"/>
  <c r="M154" i="27"/>
  <c r="L154" i="27"/>
  <c r="Q154" i="27"/>
  <c r="N154" i="27"/>
  <c r="L49" i="27" l="1"/>
  <c r="M49" i="27"/>
  <c r="O49" i="27"/>
  <c r="P49" i="27"/>
  <c r="Q48" i="27"/>
  <c r="N48" i="27"/>
  <c r="Q47" i="27"/>
  <c r="N47" i="27"/>
  <c r="Q42" i="27"/>
  <c r="Q43" i="27" s="1"/>
  <c r="N42" i="27"/>
  <c r="N43" i="27" s="1"/>
  <c r="Q25" i="27"/>
  <c r="N25" i="27"/>
  <c r="Q24" i="27"/>
  <c r="N24" i="27"/>
  <c r="Q23" i="27"/>
  <c r="N23" i="27"/>
  <c r="Q22" i="27"/>
  <c r="N22" i="27"/>
  <c r="Q21" i="27"/>
  <c r="N21" i="27"/>
  <c r="Q20" i="27"/>
  <c r="N20" i="27"/>
  <c r="Q19" i="27"/>
  <c r="N19" i="27"/>
  <c r="Q18" i="27"/>
  <c r="N18" i="27"/>
  <c r="Q17" i="27"/>
  <c r="N17" i="27"/>
  <c r="Q16" i="27"/>
  <c r="N16" i="27"/>
  <c r="Q15" i="27"/>
  <c r="N15" i="27"/>
  <c r="Q14" i="27"/>
  <c r="N14" i="27"/>
  <c r="Q13" i="27"/>
  <c r="N13" i="27"/>
  <c r="Q12" i="27"/>
  <c r="N12" i="27"/>
  <c r="Q11" i="27"/>
  <c r="N11" i="27"/>
  <c r="Q10" i="27"/>
  <c r="N10" i="27"/>
  <c r="Q9" i="27"/>
  <c r="N9" i="27"/>
  <c r="Q8" i="27"/>
  <c r="N8" i="27"/>
  <c r="Q7" i="27"/>
  <c r="N7" i="27"/>
  <c r="Q6" i="27"/>
  <c r="N6" i="27"/>
  <c r="Q5" i="27"/>
  <c r="N5" i="27"/>
  <c r="O1" i="27" l="1"/>
  <c r="P1" i="27"/>
  <c r="M1" i="27"/>
  <c r="L1" i="27"/>
  <c r="N49" i="27"/>
  <c r="Q49" i="27"/>
  <c r="N1" i="27" l="1"/>
  <c r="Q1" i="27"/>
  <c r="D6" i="4"/>
  <c r="C6" i="4"/>
  <c r="H6" i="4"/>
  <c r="G6" i="4"/>
  <c r="H159" i="27" l="1"/>
  <c r="H157" i="27"/>
  <c r="H161" i="27" l="1"/>
  <c r="S8" i="8"/>
  <c r="S9" i="8" s="1"/>
  <c r="O8" i="8"/>
  <c r="O9" i="8" s="1"/>
  <c r="M65" i="19" l="1"/>
  <c r="Q64" i="19"/>
  <c r="N64" i="19"/>
  <c r="Q63" i="19"/>
  <c r="N63" i="19"/>
  <c r="Q62" i="19"/>
  <c r="N62" i="19"/>
  <c r="Q61" i="19"/>
  <c r="N61" i="19"/>
  <c r="Q60" i="19"/>
  <c r="N60" i="19"/>
  <c r="Q59" i="19"/>
  <c r="N59" i="19"/>
  <c r="Q58" i="19"/>
  <c r="N58" i="19"/>
  <c r="Q57" i="19"/>
  <c r="N57" i="19"/>
  <c r="Q56" i="19"/>
  <c r="N56" i="19"/>
  <c r="Q55" i="19"/>
  <c r="N55" i="19"/>
  <c r="Q54" i="19"/>
  <c r="N54" i="19"/>
  <c r="Q53" i="19"/>
  <c r="N53" i="19"/>
  <c r="Q52" i="19"/>
  <c r="N52" i="19"/>
  <c r="Q51" i="19"/>
  <c r="N51" i="19"/>
  <c r="Q50" i="19"/>
  <c r="N50" i="19"/>
  <c r="Q49" i="19"/>
  <c r="N49" i="19"/>
  <c r="Q48" i="19"/>
  <c r="N48" i="19"/>
  <c r="Q47" i="19"/>
  <c r="N47" i="19"/>
  <c r="Q46" i="19"/>
  <c r="N46" i="19"/>
  <c r="Q45" i="19"/>
  <c r="N45" i="19"/>
  <c r="Q44" i="19"/>
  <c r="N44" i="19"/>
  <c r="Q43" i="19"/>
  <c r="N43" i="19"/>
  <c r="Q42" i="19"/>
  <c r="N42" i="19"/>
  <c r="Q41" i="19"/>
  <c r="N41" i="19"/>
  <c r="Q40" i="19"/>
  <c r="N40" i="19"/>
  <c r="Q39" i="19"/>
  <c r="N39" i="19"/>
  <c r="Q38" i="19"/>
  <c r="N38" i="19"/>
  <c r="Q37" i="19"/>
  <c r="N37" i="19"/>
  <c r="Q36" i="19"/>
  <c r="N36" i="19"/>
  <c r="Q35" i="19"/>
  <c r="N35" i="19"/>
  <c r="Q34" i="19"/>
  <c r="N34" i="19"/>
  <c r="Q33" i="19"/>
  <c r="N33" i="19"/>
  <c r="Q32" i="19"/>
  <c r="N32" i="19"/>
  <c r="Q31" i="19"/>
  <c r="N31" i="19"/>
  <c r="Q30" i="19"/>
  <c r="N30" i="19"/>
  <c r="Q29" i="19"/>
  <c r="N29" i="19"/>
  <c r="Q28" i="19"/>
  <c r="N28" i="19"/>
  <c r="Q27" i="19"/>
  <c r="N27" i="19"/>
  <c r="Q26" i="19"/>
  <c r="N26" i="19"/>
  <c r="Q25" i="19"/>
  <c r="N25" i="19"/>
  <c r="Q24" i="19"/>
  <c r="N24" i="19"/>
  <c r="Q23" i="19"/>
  <c r="N23" i="19"/>
  <c r="Q22" i="19"/>
  <c r="N22" i="19"/>
  <c r="Q21" i="19"/>
  <c r="N21" i="19"/>
  <c r="Q20" i="19"/>
  <c r="N20" i="19"/>
  <c r="Q19" i="19"/>
  <c r="N19" i="19"/>
  <c r="Q18" i="19"/>
  <c r="N18" i="19"/>
  <c r="Q17" i="19"/>
  <c r="N17" i="19"/>
  <c r="Q16" i="19"/>
  <c r="N16" i="19"/>
  <c r="Q15" i="19"/>
  <c r="N15" i="19"/>
  <c r="Q14" i="19"/>
  <c r="N14" i="19"/>
  <c r="Q13" i="19"/>
  <c r="N13" i="19"/>
  <c r="Q12" i="19"/>
  <c r="N12" i="19"/>
  <c r="Q11" i="19"/>
  <c r="N11" i="19"/>
  <c r="Q10" i="19"/>
  <c r="N10" i="19"/>
  <c r="Q9" i="19"/>
  <c r="N9" i="19"/>
  <c r="Q8" i="19"/>
  <c r="N8" i="19"/>
  <c r="Q7" i="19"/>
  <c r="N7" i="19"/>
  <c r="Q6" i="19"/>
  <c r="N6" i="19"/>
  <c r="Q5" i="19"/>
  <c r="Q65" i="19" s="1"/>
  <c r="N5" i="19"/>
  <c r="P65" i="19" l="1"/>
  <c r="N65" i="19"/>
  <c r="O65" i="19"/>
  <c r="L65" i="19"/>
  <c r="L1" i="8" l="1"/>
  <c r="M1" i="8"/>
  <c r="N1" i="8"/>
  <c r="P1" i="8"/>
  <c r="Q1" i="8"/>
  <c r="R1" i="8"/>
  <c r="O1" i="8" l="1"/>
  <c r="S1" i="8"/>
  <c r="L1" i="19" l="1"/>
  <c r="C5" i="4" s="1"/>
  <c r="M1" i="19"/>
  <c r="O1" i="19"/>
  <c r="P1" i="19"/>
  <c r="Q1" i="19" l="1"/>
  <c r="N1" i="19"/>
  <c r="H70" i="19" l="1"/>
  <c r="H72" i="19"/>
  <c r="H74" i="19" l="1"/>
  <c r="G5" i="4" l="1"/>
  <c r="H5" i="4"/>
  <c r="J5" i="4" l="1"/>
  <c r="D5" i="4" l="1"/>
  <c r="F5" i="4" l="1"/>
  <c r="K5" i="4"/>
  <c r="D7" i="4" l="1"/>
  <c r="H7" i="4"/>
  <c r="C7" i="4"/>
  <c r="G7" i="4"/>
  <c r="H17" i="8"/>
  <c r="E7" i="4"/>
  <c r="E8" i="4" s="1"/>
  <c r="I7" i="4"/>
  <c r="I8" i="4" s="1"/>
  <c r="H20" i="8" l="1"/>
  <c r="J7" i="4"/>
  <c r="F7" i="4"/>
  <c r="K7" i="4"/>
  <c r="H14" i="8"/>
  <c r="H8" i="4" l="1"/>
  <c r="D8" i="4"/>
  <c r="C8" i="4" l="1"/>
  <c r="C9" i="4" s="1"/>
  <c r="K6" i="4"/>
  <c r="F6" i="4"/>
  <c r="J6" i="4"/>
  <c r="G8" i="4"/>
  <c r="G9" i="4" s="1"/>
  <c r="J8" i="4" l="1"/>
  <c r="F8" i="4"/>
  <c r="K8" i="4"/>
  <c r="D10" i="4"/>
</calcChain>
</file>

<file path=xl/sharedStrings.xml><?xml version="1.0" encoding="utf-8"?>
<sst xmlns="http://schemas.openxmlformats.org/spreadsheetml/2006/main" count="2051" uniqueCount="622">
  <si>
    <t>dzienna / szczytowa</t>
  </si>
  <si>
    <t>nocna / pozaszczyt</t>
  </si>
  <si>
    <t xml:space="preserve">SUMA </t>
  </si>
  <si>
    <t xml:space="preserve">suma szacowanego zużycia </t>
  </si>
  <si>
    <t>Nazwa punktu poboru</t>
  </si>
  <si>
    <t>Ulica/miejsce</t>
  </si>
  <si>
    <t>Nr</t>
  </si>
  <si>
    <t>L.p.</t>
  </si>
  <si>
    <t>Kod</t>
  </si>
  <si>
    <t>Miejscowość</t>
  </si>
  <si>
    <t>Numer licznika</t>
  </si>
  <si>
    <t>Taryfa</t>
  </si>
  <si>
    <t>Moc umowna</t>
  </si>
  <si>
    <t>Strefa szczyt dzienna</t>
  </si>
  <si>
    <t>Strefa pozaszczyt nocna</t>
  </si>
  <si>
    <t>suma szacowanego zużycia</t>
  </si>
  <si>
    <t>SUMA</t>
  </si>
  <si>
    <t>2</t>
  </si>
  <si>
    <t>3</t>
  </si>
  <si>
    <t>1</t>
  </si>
  <si>
    <t>Nazwa Lokalnego OSD</t>
  </si>
  <si>
    <t xml:space="preserve"> [kWh]</t>
  </si>
  <si>
    <t>Numer PPE</t>
  </si>
  <si>
    <t>Taryfa Bxx</t>
  </si>
  <si>
    <t>Taryfa Cxx</t>
  </si>
  <si>
    <t>4</t>
  </si>
  <si>
    <t>5</t>
  </si>
  <si>
    <t>Pozostała część doby</t>
  </si>
  <si>
    <t>pozostała cześć doby</t>
  </si>
  <si>
    <t>Odbiorca</t>
  </si>
  <si>
    <t>Całkowite szacunkowe zapotrzebowanie na energię elektryczną w okresie objętym Zamówieniem wynosi:</t>
  </si>
  <si>
    <t>Zamawiający</t>
  </si>
  <si>
    <t>NIP</t>
  </si>
  <si>
    <t>Adres</t>
  </si>
  <si>
    <t>Kod pocztowy</t>
  </si>
  <si>
    <t>LP</t>
  </si>
  <si>
    <t>Ilość energii:</t>
  </si>
  <si>
    <t>PGE Dystrybucja O/ Warszawa</t>
  </si>
  <si>
    <t>Taryfa Cxx ośw.</t>
  </si>
  <si>
    <t>Szacunkowe zapotrzebowanie energii elektrycznej dla powyższych obiektów w okresie od 01.01.2025 r. do 31.12.2025 r. wynosi:</t>
  </si>
  <si>
    <t>1.1</t>
  </si>
  <si>
    <t>01.01.2025 - 31.12.2025</t>
  </si>
  <si>
    <t>Energa Operator O/ Płock</t>
  </si>
  <si>
    <r>
      <t xml:space="preserve">szacowane zużycie energii [kWh] w okresie
 </t>
    </r>
    <r>
      <rPr>
        <b/>
        <sz val="10"/>
        <rFont val="Calibri"/>
        <family val="2"/>
        <charset val="238"/>
        <scheme val="minor"/>
      </rPr>
      <t>od</t>
    </r>
    <r>
      <rPr>
        <sz val="10"/>
        <rFont val="Calibri"/>
        <family val="2"/>
        <charset val="238"/>
        <scheme val="minor"/>
      </rPr>
      <t xml:space="preserve"> </t>
    </r>
    <r>
      <rPr>
        <b/>
        <sz val="10"/>
        <rFont val="Calibri"/>
        <family val="2"/>
        <charset val="238"/>
        <scheme val="minor"/>
      </rPr>
      <t>01.01.2025 r. do 31.12.2025 r</t>
    </r>
    <r>
      <rPr>
        <sz val="10"/>
        <rFont val="Calibri"/>
        <family val="2"/>
        <charset val="238"/>
        <scheme val="minor"/>
      </rPr>
      <t>.</t>
    </r>
  </si>
  <si>
    <r>
      <t xml:space="preserve">szacowane zużycie energii [kWh] w okresie
 </t>
    </r>
    <r>
      <rPr>
        <b/>
        <sz val="10"/>
        <rFont val="Calibri"/>
        <family val="2"/>
        <charset val="238"/>
        <scheme val="minor"/>
      </rPr>
      <t>od</t>
    </r>
    <r>
      <rPr>
        <sz val="10"/>
        <rFont val="Calibri"/>
        <family val="2"/>
        <charset val="238"/>
        <scheme val="minor"/>
      </rPr>
      <t xml:space="preserve"> </t>
    </r>
    <r>
      <rPr>
        <b/>
        <sz val="10"/>
        <rFont val="Calibri"/>
        <family val="2"/>
        <charset val="238"/>
        <scheme val="minor"/>
      </rPr>
      <t>01.01.2026 r. do 31.12.2026 r.</t>
    </r>
  </si>
  <si>
    <t>Szacunkowe zapotrzebowanie energii elektrycznej dla powyższych obiektów w okresie od 01.01.2026 r. do 31.01.2026 r. wynosi:</t>
  </si>
  <si>
    <t>Szacunkowe zapotrzebowanie energii elektrycznej dla powyższych obiektów w okresie od 01.01.2026 r. do 31.12.2026 r. wynosi:</t>
  </si>
  <si>
    <t>01.01.2026 - 31.12.2026</t>
  </si>
  <si>
    <t>2025 - 2026</t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</si>
  <si>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>od 01.01.2026 r. do 31.12.2026 r.</t>
    </r>
    <r>
      <rPr>
        <sz val="10"/>
        <rFont val="Calibri"/>
        <family val="2"/>
        <charset val="238"/>
        <scheme val="minor"/>
      </rPr>
      <t xml:space="preserve">  </t>
    </r>
  </si>
  <si>
    <t>Nabywca</t>
  </si>
  <si>
    <r>
      <t xml:space="preserve">szacowane zużycie energii [kWh] w okresie 
</t>
    </r>
    <r>
      <rPr>
        <b/>
        <sz val="10"/>
        <rFont val="Calibri"/>
        <family val="2"/>
        <charset val="238"/>
        <scheme val="minor"/>
      </rPr>
      <t xml:space="preserve">od 01.01.2025 r. do 31.12.2025 r. </t>
    </r>
    <r>
      <rPr>
        <sz val="10"/>
        <rFont val="Calibri"/>
        <family val="2"/>
        <charset val="238"/>
        <scheme val="minor"/>
      </rPr>
      <t xml:space="preserve"> </t>
    </r>
  </si>
  <si>
    <r>
      <t xml:space="preserve">szacowane zużycie energii [kWh] w okresie 
</t>
    </r>
    <r>
      <rPr>
        <b/>
        <sz val="10"/>
        <rFont val="Calibri"/>
        <family val="2"/>
        <charset val="238"/>
        <scheme val="minor"/>
      </rPr>
      <t xml:space="preserve">od 01.01.2026 r. do 31.12.2026 r. </t>
    </r>
    <r>
      <rPr>
        <sz val="10"/>
        <rFont val="Calibri"/>
        <family val="2"/>
        <charset val="238"/>
        <scheme val="minor"/>
      </rPr>
      <t xml:space="preserve"> </t>
    </r>
  </si>
  <si>
    <t>6</t>
  </si>
  <si>
    <t>9</t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</si>
  <si>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>od 01.01.2025 r. do 31.12.2025 r.</t>
    </r>
    <r>
      <rPr>
        <sz val="10"/>
        <rFont val="Calibri"/>
        <family val="2"/>
        <charset val="238"/>
        <scheme val="minor"/>
      </rPr>
      <t xml:space="preserve">  </t>
    </r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</si>
  <si>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 xml:space="preserve">od 01.01.2025 r. do 31.12.2025 r.  </t>
    </r>
  </si>
  <si>
    <t>Informacje dodatkowe: np. instalacja PV, umowa kompleksowa, itp..</t>
  </si>
  <si>
    <t>1.2</t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</si>
  <si>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 xml:space="preserve">od 01.01.2026 r. do 31.12.2026 r.  </t>
    </r>
  </si>
  <si>
    <t>Strefa szczyt dzienna  [kWh]</t>
  </si>
  <si>
    <t>Strefa pozaszczyt nocna kwh</t>
  </si>
  <si>
    <t>suma szacowanego zużycia [kWh]</t>
  </si>
  <si>
    <t>7</t>
  </si>
  <si>
    <t>8</t>
  </si>
  <si>
    <t>Miasto i Gmina Sanniki</t>
  </si>
  <si>
    <t>Oświetlenie uliczne</t>
  </si>
  <si>
    <t>Witosa</t>
  </si>
  <si>
    <t>09-540</t>
  </si>
  <si>
    <t>Sanniki</t>
  </si>
  <si>
    <t>590243874018462599</t>
  </si>
  <si>
    <t>11145762</t>
  </si>
  <si>
    <t>C12a</t>
  </si>
  <si>
    <t>3,00</t>
  </si>
  <si>
    <t>590243874018543571</t>
  </si>
  <si>
    <t>11145761</t>
  </si>
  <si>
    <t>Warszawska</t>
  </si>
  <si>
    <t>590243874018499113</t>
  </si>
  <si>
    <t>30217676</t>
  </si>
  <si>
    <t>6,50</t>
  </si>
  <si>
    <t>590243874018603107</t>
  </si>
  <si>
    <t>30116773</t>
  </si>
  <si>
    <t>590243874018681242</t>
  </si>
  <si>
    <t>11510365</t>
  </si>
  <si>
    <t>590243874018658671</t>
  </si>
  <si>
    <t>11657307</t>
  </si>
  <si>
    <t>10,50</t>
  </si>
  <si>
    <t>590243874018731046</t>
  </si>
  <si>
    <t>11145772</t>
  </si>
  <si>
    <t>5,50</t>
  </si>
  <si>
    <t>Szkarada</t>
  </si>
  <si>
    <t>590243874018658688</t>
  </si>
  <si>
    <t>11114671</t>
  </si>
  <si>
    <t>7,00</t>
  </si>
  <si>
    <t>590243874018565214</t>
  </si>
  <si>
    <t>11114675</t>
  </si>
  <si>
    <t>8,80</t>
  </si>
  <si>
    <t>590243874018658695</t>
  </si>
  <si>
    <t>30080143</t>
  </si>
  <si>
    <t>Czyżew</t>
  </si>
  <si>
    <t>590243874018394128</t>
  </si>
  <si>
    <t>11145758</t>
  </si>
  <si>
    <t>2,20</t>
  </si>
  <si>
    <t>590243874018514670</t>
  </si>
  <si>
    <t>11145770</t>
  </si>
  <si>
    <t>4,40</t>
  </si>
  <si>
    <t>Krubin</t>
  </si>
  <si>
    <t>590243874018672356</t>
  </si>
  <si>
    <t>11510366</t>
  </si>
  <si>
    <t>590243874018514687</t>
  </si>
  <si>
    <t>10090562</t>
  </si>
  <si>
    <t>3,50</t>
  </si>
  <si>
    <t>590243874018543595</t>
  </si>
  <si>
    <t>10092149</t>
  </si>
  <si>
    <t>Brzeziny</t>
  </si>
  <si>
    <t>590243874018717965</t>
  </si>
  <si>
    <t>11114650</t>
  </si>
  <si>
    <t>590243874018658701</t>
  </si>
  <si>
    <t>11114667</t>
  </si>
  <si>
    <t>590243874018690886</t>
  </si>
  <si>
    <t>11114679</t>
  </si>
  <si>
    <t>Osmolin</t>
  </si>
  <si>
    <t>590243874018499137</t>
  </si>
  <si>
    <t>11114653</t>
  </si>
  <si>
    <t>Lasek</t>
  </si>
  <si>
    <t>590243874018462629</t>
  </si>
  <si>
    <t>11114662</t>
  </si>
  <si>
    <t>Osmólsk Górny</t>
  </si>
  <si>
    <t>590243874018589814</t>
  </si>
  <si>
    <t>11114661</t>
  </si>
  <si>
    <t>Mocarzewo</t>
  </si>
  <si>
    <t>590243874018557202</t>
  </si>
  <si>
    <t>11114657</t>
  </si>
  <si>
    <t>Sielce</t>
  </si>
  <si>
    <t>590243874018509508</t>
  </si>
  <si>
    <t>11153185</t>
  </si>
  <si>
    <t>590243874018501076</t>
  </si>
  <si>
    <t>11114663</t>
  </si>
  <si>
    <t>590243874018394142</t>
  </si>
  <si>
    <t>11145766</t>
  </si>
  <si>
    <t>Lwówek</t>
  </si>
  <si>
    <t>590243874018494774</t>
  </si>
  <si>
    <t>11670959</t>
  </si>
  <si>
    <t>590243874018514694</t>
  </si>
  <si>
    <t>11114127</t>
  </si>
  <si>
    <t>Barcik Nowy</t>
  </si>
  <si>
    <t>590243874018658718</t>
  </si>
  <si>
    <t>11114642</t>
  </si>
  <si>
    <t>590243874018605200</t>
  </si>
  <si>
    <t>11114654</t>
  </si>
  <si>
    <t>590243874018380725</t>
  </si>
  <si>
    <t>11114563</t>
  </si>
  <si>
    <t>590243874018565221</t>
  </si>
  <si>
    <t>11135860</t>
  </si>
  <si>
    <t>590243874018462391</t>
  </si>
  <si>
    <t>30096612</t>
  </si>
  <si>
    <t>Wólka Niska</t>
  </si>
  <si>
    <t>590243874018557219</t>
  </si>
  <si>
    <t>10093054</t>
  </si>
  <si>
    <t>590243874018735693</t>
  </si>
  <si>
    <t>11153233</t>
  </si>
  <si>
    <t>590243874018696710</t>
  </si>
  <si>
    <t>80768818</t>
  </si>
  <si>
    <t>Oświetlenie uliczne S-227</t>
  </si>
  <si>
    <t>590243874018603114</t>
  </si>
  <si>
    <t>10504383</t>
  </si>
  <si>
    <t>C12o</t>
  </si>
  <si>
    <t>Oświetlenie uliczne S-436</t>
  </si>
  <si>
    <t>Brzezia</t>
  </si>
  <si>
    <t>590243874018721580</t>
  </si>
  <si>
    <t>95725484</t>
  </si>
  <si>
    <t>2,25</t>
  </si>
  <si>
    <t>Topolowa</t>
  </si>
  <si>
    <t>590243874018514700</t>
  </si>
  <si>
    <t>11017264</t>
  </si>
  <si>
    <t>Staropól</t>
  </si>
  <si>
    <t>590243874018494781</t>
  </si>
  <si>
    <t>83784910</t>
  </si>
  <si>
    <t>Oświetlenie uliczne S-491</t>
  </si>
  <si>
    <t>590243874018643486</t>
  </si>
  <si>
    <t>11114683</t>
  </si>
  <si>
    <t>3,70</t>
  </si>
  <si>
    <t>590243874018658725</t>
  </si>
  <si>
    <t>11114672</t>
  </si>
  <si>
    <t>590243874018591961</t>
  </si>
  <si>
    <t>10090738</t>
  </si>
  <si>
    <t>Oświetlenie uliczne – Osmolin</t>
  </si>
  <si>
    <t>Kościelna</t>
  </si>
  <si>
    <t>590243874018592302</t>
  </si>
  <si>
    <t>11153836</t>
  </si>
  <si>
    <t>5,00</t>
  </si>
  <si>
    <t>590243874018557240</t>
  </si>
  <si>
    <t>11145757</t>
  </si>
  <si>
    <t>590243874018499120</t>
  </si>
  <si>
    <t>11145773</t>
  </si>
  <si>
    <t>Parkowa</t>
  </si>
  <si>
    <t>590243874018505388</t>
  </si>
  <si>
    <t>91499286</t>
  </si>
  <si>
    <t>C12b</t>
  </si>
  <si>
    <t>590243874018768882</t>
  </si>
  <si>
    <t>11153061</t>
  </si>
  <si>
    <t>590243874018776115</t>
  </si>
  <si>
    <t>Lubików</t>
  </si>
  <si>
    <t>590243874018771530</t>
  </si>
  <si>
    <t>Osmolin,</t>
  </si>
  <si>
    <t>590243874018771271</t>
  </si>
  <si>
    <t>11116971</t>
  </si>
  <si>
    <t>590243874018775361</t>
  </si>
  <si>
    <t>11136899</t>
  </si>
  <si>
    <t xml:space="preserve">09-540 </t>
  </si>
  <si>
    <t>590243874040347437</t>
  </si>
  <si>
    <t>97179377</t>
  </si>
  <si>
    <t>590243874041476143</t>
  </si>
  <si>
    <t>11513155</t>
  </si>
  <si>
    <t>590243874041802263</t>
  </si>
  <si>
    <t>10090724</t>
  </si>
  <si>
    <t>590243874041802430</t>
  </si>
  <si>
    <t>11017265</t>
  </si>
  <si>
    <t>590243874044170970</t>
  </si>
  <si>
    <t>590243874044171243</t>
  </si>
  <si>
    <t>590243874044165891</t>
  </si>
  <si>
    <t>590243874044166164</t>
  </si>
  <si>
    <t>590243874044166669</t>
  </si>
  <si>
    <t>Miasto i Gmina Sanniki - oświetlenie uliczne</t>
  </si>
  <si>
    <t>Energa Operator O/Płock</t>
  </si>
  <si>
    <t>Ochotnicza Straż Pożarna - Sielce</t>
  </si>
  <si>
    <t>169</t>
  </si>
  <si>
    <t>590243874018535637</t>
  </si>
  <si>
    <t>30035302</t>
  </si>
  <si>
    <t>16,50</t>
  </si>
  <si>
    <t>Ochotnicza Straż Pożarna – Lwówek</t>
  </si>
  <si>
    <t>48</t>
  </si>
  <si>
    <t>590243874018388639</t>
  </si>
  <si>
    <t>30484478</t>
  </si>
  <si>
    <t>12,50</t>
  </si>
  <si>
    <t>Ochotnicza Straż Pożarna – Osmolin</t>
  </si>
  <si>
    <t>PL. Rynek</t>
  </si>
  <si>
    <t>590243874018393367</t>
  </si>
  <si>
    <t>30459990</t>
  </si>
  <si>
    <t>590243874018638079</t>
  </si>
  <si>
    <t>11671743</t>
  </si>
  <si>
    <t>6,60</t>
  </si>
  <si>
    <t>Ochotnicza Straż Pożarna – Krubin</t>
  </si>
  <si>
    <t>60</t>
  </si>
  <si>
    <t>590243874018771424</t>
  </si>
  <si>
    <t>11671744</t>
  </si>
  <si>
    <t>12,00</t>
  </si>
  <si>
    <t>Ochotnicza Straż Pożarna – Szkarada</t>
  </si>
  <si>
    <t>49A</t>
  </si>
  <si>
    <t>590243874018603626</t>
  </si>
  <si>
    <t>30459991</t>
  </si>
  <si>
    <t>Dom Ludowy Staropól</t>
  </si>
  <si>
    <t>590243874018392551</t>
  </si>
  <si>
    <t>11671686</t>
  </si>
  <si>
    <t>Urząd Miasta i Gminy Sanniki</t>
  </si>
  <si>
    <t xml:space="preserve">Warszawska </t>
  </si>
  <si>
    <t>590243874018640546</t>
  </si>
  <si>
    <t>11671691</t>
  </si>
  <si>
    <t xml:space="preserve">Gmina Sanniki </t>
  </si>
  <si>
    <t>'590243874018390984</t>
  </si>
  <si>
    <t>55137189</t>
  </si>
  <si>
    <t>16,00</t>
  </si>
  <si>
    <t>Urząd Miasta i Gminy</t>
  </si>
  <si>
    <t>590243874018593224</t>
  </si>
  <si>
    <t>11657512</t>
  </si>
  <si>
    <t>590243874018510061</t>
  </si>
  <si>
    <t>71539154</t>
  </si>
  <si>
    <t>590243874018390991</t>
  </si>
  <si>
    <t>94001989</t>
  </si>
  <si>
    <t>13,20</t>
  </si>
  <si>
    <t>590243874018421190</t>
  </si>
  <si>
    <t>71488118</t>
  </si>
  <si>
    <t>590243874018591831</t>
  </si>
  <si>
    <t>11657311</t>
  </si>
  <si>
    <t>Budynek</t>
  </si>
  <si>
    <t>17</t>
  </si>
  <si>
    <t>590243874018606542</t>
  </si>
  <si>
    <t>30050384</t>
  </si>
  <si>
    <t>Pompownia Ścieków</t>
  </si>
  <si>
    <t xml:space="preserve"> dz m. 142</t>
  </si>
  <si>
    <t>590243874018390496</t>
  </si>
  <si>
    <t>71483010</t>
  </si>
  <si>
    <t>39</t>
  </si>
  <si>
    <t>590243874018384396</t>
  </si>
  <si>
    <t>30050928</t>
  </si>
  <si>
    <t>Oczyszczalnia Ścieków</t>
  </si>
  <si>
    <t>590243874018536801</t>
  </si>
  <si>
    <t>30050381</t>
  </si>
  <si>
    <t>35,00</t>
  </si>
  <si>
    <t>Hydrofornia</t>
  </si>
  <si>
    <t xml:space="preserve">Sanniki </t>
  </si>
  <si>
    <t>590243874018601547</t>
  </si>
  <si>
    <t>96637461</t>
  </si>
  <si>
    <t>C22c</t>
  </si>
  <si>
    <t>Gminny Ośrodek Kultury – Rada Solecka Wsi</t>
  </si>
  <si>
    <t>590243874018390632</t>
  </si>
  <si>
    <t>11115216</t>
  </si>
  <si>
    <t>C11</t>
  </si>
  <si>
    <t xml:space="preserve"> 47/adm</t>
  </si>
  <si>
    <t>590243874018579228</t>
  </si>
  <si>
    <t>80768994</t>
  </si>
  <si>
    <t>G11</t>
  </si>
  <si>
    <t xml:space="preserve">Fabryczna </t>
  </si>
  <si>
    <t xml:space="preserve"> 2/dz m. 112/3</t>
  </si>
  <si>
    <t>590243874018656301</t>
  </si>
  <si>
    <t>97307071</t>
  </si>
  <si>
    <t xml:space="preserve">Fabryczna  </t>
  </si>
  <si>
    <t>Dz 112/3</t>
  </si>
  <si>
    <t>590243874018550128</t>
  </si>
  <si>
    <t>95725682</t>
  </si>
  <si>
    <t xml:space="preserve">Brzezia </t>
  </si>
  <si>
    <t>590243874018603145</t>
  </si>
  <si>
    <t>97431622</t>
  </si>
  <si>
    <t>Świetlica wiejska w Wólce</t>
  </si>
  <si>
    <t>Wólka Wysoka</t>
  </si>
  <si>
    <t>5A</t>
  </si>
  <si>
    <t xml:space="preserve"> Wólka Wysoka</t>
  </si>
  <si>
    <t>590243874018535163</t>
  </si>
  <si>
    <t>11513160</t>
  </si>
  <si>
    <t xml:space="preserve">Budynek komunalny </t>
  </si>
  <si>
    <t>Fabryczna</t>
  </si>
  <si>
    <t>590243874018759200</t>
  </si>
  <si>
    <t>Część budynku przedszkola</t>
  </si>
  <si>
    <t>Wólczyńska</t>
  </si>
  <si>
    <t>76</t>
  </si>
  <si>
    <t>590243874018385768</t>
  </si>
  <si>
    <t>11116351</t>
  </si>
  <si>
    <t>Ochotnicza Straż Pożarna - Brzezia</t>
  </si>
  <si>
    <t>590243874018683871</t>
  </si>
  <si>
    <t>30050646</t>
  </si>
  <si>
    <t>Poprzeczna</t>
  </si>
  <si>
    <t>590243874043436787</t>
  </si>
  <si>
    <t>30921959</t>
  </si>
  <si>
    <t>Lokal po aptece</t>
  </si>
  <si>
    <t>590243874018665006</t>
  </si>
  <si>
    <t>3001151259</t>
  </si>
  <si>
    <t>Miasto i Gmina Sanniki - jednostki oświatowe</t>
  </si>
  <si>
    <t>Miasto i Gmina Sanniki - jednostki organizacyjne</t>
  </si>
  <si>
    <t xml:space="preserve">Szkoła Podstawowa w Sannikach </t>
  </si>
  <si>
    <t>szkoła budynek w Osmolinie</t>
  </si>
  <si>
    <t>Sannicka</t>
  </si>
  <si>
    <t>590243874018698943</t>
  </si>
  <si>
    <t>30050377</t>
  </si>
  <si>
    <t>szkoła budynek w Sannikach</t>
  </si>
  <si>
    <t>183</t>
  </si>
  <si>
    <t>590243874018513505</t>
  </si>
  <si>
    <t>30050930</t>
  </si>
  <si>
    <t>Przedszkole Samorządowe w Sannikach</t>
  </si>
  <si>
    <t>Przedszkole budynek w Sannikach</t>
  </si>
  <si>
    <t>75</t>
  </si>
  <si>
    <t>590243874018462568</t>
  </si>
  <si>
    <t>30051343</t>
  </si>
  <si>
    <t>Miejsko-Gminna Biblioteka Publiczna w Sannikach</t>
  </si>
  <si>
    <t>Biblioteka</t>
  </si>
  <si>
    <t>142</t>
  </si>
  <si>
    <t>590243874018385775</t>
  </si>
  <si>
    <t>11117082</t>
  </si>
  <si>
    <t>Miejsko-Gminny Ośrodek Pomocy Społecznej w Sannikach</t>
  </si>
  <si>
    <t>GOPS</t>
  </si>
  <si>
    <t>590243874018647194</t>
  </si>
  <si>
    <t>30017776</t>
  </si>
  <si>
    <t>Powiat Ciechanowski - Starostwo Powiatowe w Ciechanowie</t>
  </si>
  <si>
    <t>Starostwo Powiatowe w Ciechanowie</t>
  </si>
  <si>
    <t>Budynek użyteczności publicznej</t>
  </si>
  <si>
    <t>ul. 17 Stycznia</t>
  </si>
  <si>
    <t xml:space="preserve">06-400 </t>
  </si>
  <si>
    <t xml:space="preserve">Ciechanów </t>
  </si>
  <si>
    <t>590243872042217666</t>
  </si>
  <si>
    <t>55503619</t>
  </si>
  <si>
    <t>C21</t>
  </si>
  <si>
    <t>Energa Operator O / Płock</t>
  </si>
  <si>
    <t>590243872015526108</t>
  </si>
  <si>
    <t>96462342</t>
  </si>
  <si>
    <t>ul. Wyzwolenia</t>
  </si>
  <si>
    <t>10 a</t>
  </si>
  <si>
    <t>590243872015785994</t>
  </si>
  <si>
    <t>590243872015813802</t>
  </si>
  <si>
    <t>11064344</t>
  </si>
  <si>
    <t>ul.Okrzei</t>
  </si>
  <si>
    <t>27 a</t>
  </si>
  <si>
    <t>590243872015563189</t>
  </si>
  <si>
    <t>11587804</t>
  </si>
  <si>
    <t xml:space="preserve">Powiat Ciechanowski - Dom Pomocy Społecznej </t>
  </si>
  <si>
    <t xml:space="preserve">Dom Pomocy Społecznej </t>
  </si>
  <si>
    <t>DPS</t>
  </si>
  <si>
    <t>ul. Krucza</t>
  </si>
  <si>
    <t>32</t>
  </si>
  <si>
    <t>590243872015609931</t>
  </si>
  <si>
    <t>96637157</t>
  </si>
  <si>
    <t>590243872015528744</t>
  </si>
  <si>
    <t>96637164</t>
  </si>
  <si>
    <t>Powiat Ciechanowski - Dom Pomocy Społecznej „Kombatant”</t>
  </si>
  <si>
    <t>Dom Pomocy Społecznej „Kombatant”</t>
  </si>
  <si>
    <t>D.P.S. Kombatant</t>
  </si>
  <si>
    <t>ul.  Batalionów Chłopskich</t>
  </si>
  <si>
    <t>12</t>
  </si>
  <si>
    <t>590243872015487522</t>
  </si>
  <si>
    <t>95148137</t>
  </si>
  <si>
    <t>G12w</t>
  </si>
  <si>
    <t>590243872015514327</t>
  </si>
  <si>
    <t>96250084</t>
  </si>
  <si>
    <t>Zaplecze hydroterapii</t>
  </si>
  <si>
    <t>590243872015529970</t>
  </si>
  <si>
    <t>96250049</t>
  </si>
  <si>
    <t xml:space="preserve">Powiat Ciechanowski - Ośrodek Wsparcia w Ciechanowie </t>
  </si>
  <si>
    <t xml:space="preserve">Ośrodek Wsparcia w Ciechanowie </t>
  </si>
  <si>
    <t xml:space="preserve">ośrodek </t>
  </si>
  <si>
    <t>ul. Świętochowskiego</t>
  </si>
  <si>
    <t>590243872015495923</t>
  </si>
  <si>
    <t>11806648</t>
  </si>
  <si>
    <t xml:space="preserve">Powiat Ciechanowski -  Specjalny Ośrodek Szkolno - Wychowawczy </t>
  </si>
  <si>
    <t xml:space="preserve"> Specjalny Ośrodek Szkolno - Wychowawczy </t>
  </si>
  <si>
    <t>SOSW</t>
  </si>
  <si>
    <t>ul. Sienkiewicza</t>
  </si>
  <si>
    <t>13</t>
  </si>
  <si>
    <t>590243872015800710</t>
  </si>
  <si>
    <t>55503445</t>
  </si>
  <si>
    <t>590243872015610029</t>
  </si>
  <si>
    <t>96462418</t>
  </si>
  <si>
    <t xml:space="preserve">Powiat Ciechanowski - Placówka Opiekuńczo-Wychowawcza Socjalizacyjna </t>
  </si>
  <si>
    <t>Placówka Opiekuńczo-Wychowawcza Socjalizacyjna</t>
  </si>
  <si>
    <t>Prosument, Powiatowy Dom Dzieci</t>
  </si>
  <si>
    <t>32A</t>
  </si>
  <si>
    <t>11894281</t>
  </si>
  <si>
    <t>Powiat Ciechanowski -  I Liceum Ogólnokształcące im. Zygmunta Krasińskiego w Ciechanowie</t>
  </si>
  <si>
    <t xml:space="preserve"> I Liceum Ogólnokształcące w Ciechanowie</t>
  </si>
  <si>
    <t>Liceum</t>
  </si>
  <si>
    <t>ul. 17 Stycznia 66</t>
  </si>
  <si>
    <t>66</t>
  </si>
  <si>
    <t>590243872015348663</t>
  </si>
  <si>
    <t>96461259</t>
  </si>
  <si>
    <t>C23</t>
  </si>
  <si>
    <t>Powiat Ciechanowski -Zespół Szkół Nr 1 im. Gen Józefa Bema w Ciechanowie</t>
  </si>
  <si>
    <t>Zespół Szkół Nr 1 w Ciechanowie</t>
  </si>
  <si>
    <t>Zespół szkół</t>
  </si>
  <si>
    <t xml:space="preserve"> ul. Powstańców Warszawskich</t>
  </si>
  <si>
    <t>24</t>
  </si>
  <si>
    <t>590243872015788896</t>
  </si>
  <si>
    <t>30018121</t>
  </si>
  <si>
    <t>Powiat Ciechanowski - Zespół Szkół Nr 2 im. Adama Mickiewiczaw Ciechanowie</t>
  </si>
  <si>
    <t>Zespół Szkół Nr 2 w Ciechanowie</t>
  </si>
  <si>
    <t>ul. Orylska</t>
  </si>
  <si>
    <t>590243872015320997</t>
  </si>
  <si>
    <t>96462399</t>
  </si>
  <si>
    <t>590243872015505752</t>
  </si>
  <si>
    <t>96150620</t>
  </si>
  <si>
    <t>590243872015321000</t>
  </si>
  <si>
    <t>30072419</t>
  </si>
  <si>
    <t>Powiat Ciechanowski - Zespół Szkół Nr 3 im. Stanisława Staszica w Ciechanowie</t>
  </si>
  <si>
    <t>Zespół Szkół Nr 3 w Ciechanowie</t>
  </si>
  <si>
    <t>ul. Okrzei</t>
  </si>
  <si>
    <t>590243872015866433</t>
  </si>
  <si>
    <t>95935760</t>
  </si>
  <si>
    <t>590243872015502225</t>
  </si>
  <si>
    <t>96461163</t>
  </si>
  <si>
    <t>590243872015646479</t>
  </si>
  <si>
    <t>11558935</t>
  </si>
  <si>
    <t>Powiat Ciechanowski - Zespół Szkół Technicznych Centrum Kształcenia Ustawicznego im. Stanisława Płoskiego w Ciechanowie</t>
  </si>
  <si>
    <t>Zespół Szkół Technicznych w Ciechanowie</t>
  </si>
  <si>
    <t>ul. Kopernika</t>
  </si>
  <si>
    <t>590243872015440770</t>
  </si>
  <si>
    <t>58008297</t>
  </si>
  <si>
    <t>590243872015313951</t>
  </si>
  <si>
    <t>11246155</t>
  </si>
  <si>
    <t xml:space="preserve">Powiatowy Zarząd Dróg </t>
  </si>
  <si>
    <t>PZD</t>
  </si>
  <si>
    <t>35</t>
  </si>
  <si>
    <t>590243872015500511</t>
  </si>
  <si>
    <t>30045427</t>
  </si>
  <si>
    <t>ul. Mazowiecka</t>
  </si>
  <si>
    <t>590243872015551780</t>
  </si>
  <si>
    <t>11730858</t>
  </si>
  <si>
    <t>MZDW w Wa-wie Rejon</t>
  </si>
  <si>
    <t>590243872015504212</t>
  </si>
  <si>
    <t>56386998</t>
  </si>
  <si>
    <t>Powiatowe Centrum Kultury i Sztuki im. M. Konopnickiej  w Ciechanowie</t>
  </si>
  <si>
    <t>Powiatowe Centrum Kultury i Sztuki w Ciechanowie</t>
  </si>
  <si>
    <t>Budynek PSKiSz</t>
  </si>
  <si>
    <t>ul. Strażacka</t>
  </si>
  <si>
    <t>590243872015493752</t>
  </si>
  <si>
    <t>42773797</t>
  </si>
  <si>
    <t>C22a</t>
  </si>
  <si>
    <t>Kawiarnia Artystyczna w budynku PCKiSz</t>
  </si>
  <si>
    <t>590243872015565084</t>
  </si>
  <si>
    <t>30067238</t>
  </si>
  <si>
    <t>Park Edukacji i Rozrywki w Gołotczyźnie</t>
  </si>
  <si>
    <t>ul. Łąkowa</t>
  </si>
  <si>
    <t xml:space="preserve">06-430 </t>
  </si>
  <si>
    <t>Gołotczyzna</t>
  </si>
  <si>
    <t>590243872042902258</t>
  </si>
  <si>
    <t>30608407</t>
  </si>
  <si>
    <t xml:space="preserve">Powiatowa Biblioteka Publiczna im. Z. Krasińskiego w Ciechanowie  </t>
  </si>
  <si>
    <t xml:space="preserve">Powiatowa Biblioteka Publiczna w Ciechanowie  </t>
  </si>
  <si>
    <t>bibllioteka</t>
  </si>
  <si>
    <t>ul. Warszawska</t>
  </si>
  <si>
    <t>54</t>
  </si>
  <si>
    <t>590243872015312206</t>
  </si>
  <si>
    <t>11574973</t>
  </si>
  <si>
    <t>34</t>
  </si>
  <si>
    <t>590243872015927158</t>
  </si>
  <si>
    <t>30041507</t>
  </si>
  <si>
    <t>Powiatowy Uraząd Pracy w Ciechanowie</t>
  </si>
  <si>
    <t>Urząd</t>
  </si>
  <si>
    <t>ul. Tadeusza Sygietyńskiego</t>
  </si>
  <si>
    <t>11</t>
  </si>
  <si>
    <t>590243872015648053</t>
  </si>
  <si>
    <t>58008265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</si>
  <si>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</si>
  <si>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</si>
  <si>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</si>
  <si>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</si>
  <si>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</si>
  <si>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</si>
  <si>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</si>
  <si>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</si>
  <si>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</si>
  <si>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</si>
  <si>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Miejskie Przedsiębiorstwo Usług Komunalnych</t>
  </si>
  <si>
    <t>Guty Duże</t>
  </si>
  <si>
    <t>06-232</t>
  </si>
  <si>
    <t>Czerwonka</t>
  </si>
  <si>
    <t>590543570300885707</t>
  </si>
  <si>
    <t>56212604</t>
  </si>
  <si>
    <t>Czerwonka Szlachecka</t>
  </si>
  <si>
    <t>590543570300885981</t>
  </si>
  <si>
    <t>56212592</t>
  </si>
  <si>
    <t>Jankowo</t>
  </si>
  <si>
    <t>590543570300886292</t>
  </si>
  <si>
    <t>02248308</t>
  </si>
  <si>
    <t>Szelków</t>
  </si>
  <si>
    <t>06-220</t>
  </si>
  <si>
    <t>590543570300841840</t>
  </si>
  <si>
    <t>56135884</t>
  </si>
  <si>
    <t>06-200</t>
  </si>
  <si>
    <t>Maków Mazowiecki</t>
  </si>
  <si>
    <t>590543570300844056</t>
  </si>
  <si>
    <t>10779706</t>
  </si>
  <si>
    <t>590543570300949379</t>
  </si>
  <si>
    <t>50437834</t>
  </si>
  <si>
    <t>590543570300861091</t>
  </si>
  <si>
    <t>13942258</t>
  </si>
  <si>
    <t>590543570300840652</t>
  </si>
  <si>
    <t>56129280</t>
  </si>
  <si>
    <t>Miejskie Przedsiębiorstwo Usług Komunalnych Sp. z o.o. w Makowie Mazowieckim</t>
  </si>
  <si>
    <t>590543570300838789</t>
  </si>
  <si>
    <t>32372356</t>
  </si>
  <si>
    <t>B21</t>
  </si>
  <si>
    <t>590543570300838796</t>
  </si>
  <si>
    <t>32372357</t>
  </si>
  <si>
    <t>590543570300838895</t>
  </si>
  <si>
    <t>95847496</t>
  </si>
  <si>
    <t>B23</t>
  </si>
  <si>
    <t>96341680</t>
  </si>
  <si>
    <t>971-065-94-63</t>
  </si>
  <si>
    <t>ul. Warszawska 169</t>
  </si>
  <si>
    <t>566-188-95-79</t>
  </si>
  <si>
    <t>ul. 17 stycznia 7</t>
  </si>
  <si>
    <t>757-000-15-14</t>
  </si>
  <si>
    <t>Przemysłowa 5</t>
  </si>
  <si>
    <t>06-400</t>
  </si>
  <si>
    <t>Stacja Wodociągowa</t>
  </si>
  <si>
    <t>dz.nr 81/1</t>
  </si>
  <si>
    <t>dz.nr 9/2</t>
  </si>
  <si>
    <t>dz.nr 244/2</t>
  </si>
  <si>
    <t>Stacja Wodociagowa</t>
  </si>
  <si>
    <t>Magnuszew Duży</t>
  </si>
  <si>
    <t>dz.nr 73</t>
  </si>
  <si>
    <t>Baza biurowo - transportowa</t>
  </si>
  <si>
    <t>ul.Przemysłowa</t>
  </si>
  <si>
    <t xml:space="preserve"> nr 5</t>
  </si>
  <si>
    <t>Przepompowna ścieków P1</t>
  </si>
  <si>
    <t>ul.Fiołkowa</t>
  </si>
  <si>
    <t>dz.nr 363/5</t>
  </si>
  <si>
    <t>Przepompownia na sieci kanalizacyjnej</t>
  </si>
  <si>
    <t xml:space="preserve">ul.Bursztynowa </t>
  </si>
  <si>
    <t>dz.nr 174</t>
  </si>
  <si>
    <t>ul.Leśna</t>
  </si>
  <si>
    <t>nr 38</t>
  </si>
  <si>
    <t>Oczyszczalnia ścieków przyłącze 2</t>
  </si>
  <si>
    <t>ul.Moniuszki</t>
  </si>
  <si>
    <t>121</t>
  </si>
  <si>
    <t>Oczyszczalnia ścieków przyłącze 3</t>
  </si>
  <si>
    <t>ul. Batalionów Chłopskich 12</t>
  </si>
  <si>
    <t>ul. Warszawska 34</t>
  </si>
  <si>
    <t>957-096-83-70</t>
  </si>
  <si>
    <t>ul. Sygietyńskiego 11</t>
  </si>
  <si>
    <t>566-108-63-20</t>
  </si>
  <si>
    <t xml:space="preserve"> ul. Strażacka 5</t>
  </si>
  <si>
    <t>566-179-11-71</t>
  </si>
  <si>
    <t>ul. Mazowiecka 7</t>
  </si>
  <si>
    <t>2.11</t>
  </si>
  <si>
    <t>Powiat Ciechanowski - Powiatowy Zarząd Dróg w Ciechanowie</t>
  </si>
  <si>
    <t>ul. Krucza 32</t>
  </si>
  <si>
    <t>ul. Świętochowskiego 8</t>
  </si>
  <si>
    <t>ul. Sienkiewicza 13</t>
  </si>
  <si>
    <t>ul. Krucza 32A</t>
  </si>
  <si>
    <t xml:space="preserve"> ul. Powstańców Warszawskich 24</t>
  </si>
  <si>
    <t>ul. Orylska 9</t>
  </si>
  <si>
    <t>ul. Okrzei 6</t>
  </si>
  <si>
    <t>ul. Kopernika 7</t>
  </si>
  <si>
    <t>Powiat Ciechanowski - Zespół Szkół Nr 1 im. Gen Józefa Bema w Ciechanowie</t>
  </si>
  <si>
    <t>Powiatowy Urząd Pracy w Ciechanowie</t>
  </si>
  <si>
    <t>Powiat Ciechanowski - Zespół Szkół Nr 2 im. Adama Mickiewicza w Ciechanowie</t>
  </si>
  <si>
    <t xml:space="preserve">Powiat Ciechanowski -  Specjalny Ośrodek Szkolno-Wychowawczy </t>
  </si>
  <si>
    <t>590243872043329863</t>
  </si>
  <si>
    <t>Przepompownia wód deszczowych</t>
  </si>
  <si>
    <t>11392398</t>
  </si>
  <si>
    <t>11392418</t>
  </si>
  <si>
    <t>11392396</t>
  </si>
  <si>
    <t>11392390</t>
  </si>
  <si>
    <t>11392420</t>
  </si>
  <si>
    <t>UK</t>
  </si>
  <si>
    <t>UK, PV (22 kWp)</t>
  </si>
  <si>
    <t>UK, PV (30,3 kWp)</t>
  </si>
  <si>
    <t>UK, PV (126,5 kWp, plan)</t>
  </si>
  <si>
    <t>UK, PV (22 kWp plan)</t>
  </si>
  <si>
    <t>UK, PV (5 kWp plan)</t>
  </si>
  <si>
    <t>Budynek po Domu Pomocy Społecznej</t>
  </si>
  <si>
    <t>ul. Wólczyńska</t>
  </si>
  <si>
    <t>10</t>
  </si>
  <si>
    <t>590243874018757077</t>
  </si>
  <si>
    <t>55137225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</si>
</sst>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_z_ł_-;\-* #,##0.00\ _z_ł_-;_-* &quot;-&quot;??\ _z_ł_-;_-@_-"/>
    <numFmt numFmtId="165" formatCode="0.0"/>
    <numFmt numFmtId="166" formatCode="[$$-409]#,##0.00;[Red]&quot;-&quot;[$$-409]#,##0.00"/>
    <numFmt numFmtId="167" formatCode="&quot; &quot;#,##0.00&quot;      &quot;;&quot;-&quot;#,##0.00&quot;      &quot;;&quot; -&quot;#&quot;      &quot;;&quot; &quot;@&quot; &quot;"/>
    <numFmt numFmtId="168" formatCode="_-* #,##0.000\ &quot;zł&quot;_-;\-* #,##0.000\ &quot;zł&quot;_-;_-* &quot;-&quot;??\ &quot;zł&quot;_-;_-@_-"/>
  </numFmts>
  <fonts count="46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16"/>
      <color rgb="FF000000"/>
      <name val="Calibri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sz val="13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b/>
      <sz val="9.5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rgb="FFFF0000"/>
      <name val="Arial"/>
      <family val="2"/>
      <charset val="238"/>
    </font>
    <font>
      <i/>
      <sz val="11"/>
      <color indexed="8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</borders>
  <cellStyleXfs count="94">
    <xf numFmtId="0" fontId="0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5" fillId="0" borderId="0"/>
    <xf numFmtId="0" fontId="18" fillId="0" borderId="0"/>
    <xf numFmtId="0" fontId="14" fillId="0" borderId="0"/>
    <xf numFmtId="16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4" fillId="0" borderId="0"/>
    <xf numFmtId="9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13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0" borderId="0"/>
    <xf numFmtId="44" fontId="18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1" fillId="0" borderId="0"/>
    <xf numFmtId="164" fontId="18" fillId="0" borderId="0" applyFont="0" applyFill="0" applyBorder="0" applyAlignment="0" applyProtection="0"/>
    <xf numFmtId="0" fontId="18" fillId="0" borderId="0"/>
    <xf numFmtId="0" fontId="10" fillId="0" borderId="0"/>
    <xf numFmtId="164" fontId="10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5" fillId="0" borderId="0"/>
    <xf numFmtId="0" fontId="26" fillId="0" borderId="0">
      <alignment horizontal="center"/>
    </xf>
    <xf numFmtId="0" fontId="26" fillId="0" borderId="0">
      <alignment horizontal="center" textRotation="90"/>
    </xf>
    <xf numFmtId="0" fontId="27" fillId="0" borderId="0"/>
    <xf numFmtId="166" fontId="27" fillId="0" borderId="0"/>
    <xf numFmtId="164" fontId="18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8" fillId="0" borderId="0"/>
    <xf numFmtId="167" fontId="29" fillId="0" borderId="0" applyFont="0" applyBorder="0" applyProtection="0"/>
    <xf numFmtId="0" fontId="11" fillId="0" borderId="0"/>
    <xf numFmtId="16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164" fontId="18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8" fillId="0" borderId="0"/>
    <xf numFmtId="0" fontId="11" fillId="0" borderId="0"/>
    <xf numFmtId="0" fontId="5" fillId="0" borderId="0"/>
    <xf numFmtId="43" fontId="5" fillId="0" borderId="0" applyFont="0" applyFill="0" applyBorder="0" applyAlignment="0" applyProtection="0"/>
    <xf numFmtId="0" fontId="18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36" fillId="0" borderId="0" applyNumberFormat="0" applyFill="0" applyBorder="0" applyAlignment="0" applyProtection="0"/>
    <xf numFmtId="44" fontId="39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</cellStyleXfs>
  <cellXfs count="155">
    <xf numFmtId="0" fontId="0" fillId="0" borderId="0" xfId="0"/>
    <xf numFmtId="3" fontId="0" fillId="0" borderId="0" xfId="0" applyNumberFormat="1"/>
    <xf numFmtId="4" fontId="0" fillId="0" borderId="2" xfId="0" applyNumberFormat="1" applyBorder="1"/>
    <xf numFmtId="4" fontId="20" fillId="0" borderId="0" xfId="0" applyNumberFormat="1" applyFont="1"/>
    <xf numFmtId="0" fontId="19" fillId="2" borderId="10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0" borderId="3" xfId="0" applyFont="1" applyBorder="1"/>
    <xf numFmtId="0" fontId="0" fillId="0" borderId="3" xfId="0" applyBorder="1"/>
    <xf numFmtId="4" fontId="0" fillId="0" borderId="11" xfId="0" applyNumberFormat="1" applyBorder="1"/>
    <xf numFmtId="4" fontId="20" fillId="5" borderId="13" xfId="0" applyNumberFormat="1" applyFont="1" applyFill="1" applyBorder="1"/>
    <xf numFmtId="4" fontId="0" fillId="0" borderId="18" xfId="0" applyNumberFormat="1" applyBorder="1"/>
    <xf numFmtId="4" fontId="0" fillId="0" borderId="5" xfId="0" applyNumberFormat="1" applyBorder="1"/>
    <xf numFmtId="0" fontId="0" fillId="0" borderId="0" xfId="0" applyAlignment="1">
      <alignment horizontal="center"/>
    </xf>
    <xf numFmtId="4" fontId="21" fillId="0" borderId="2" xfId="1" applyNumberFormat="1" applyFont="1" applyFill="1" applyBorder="1" applyAlignment="1">
      <alignment horizontal="right" vertical="center"/>
    </xf>
    <xf numFmtId="49" fontId="21" fillId="0" borderId="2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49" fontId="21" fillId="0" borderId="0" xfId="0" applyNumberFormat="1" applyFont="1" applyAlignment="1">
      <alignment horizontal="center" vertical="center"/>
    </xf>
    <xf numFmtId="4" fontId="22" fillId="0" borderId="0" xfId="1" applyNumberFormat="1" applyFont="1" applyFill="1" applyAlignment="1">
      <alignment horizontal="right" vertical="center"/>
    </xf>
    <xf numFmtId="4" fontId="21" fillId="0" borderId="5" xfId="1" applyNumberFormat="1" applyFont="1" applyFill="1" applyBorder="1" applyAlignment="1">
      <alignment horizontal="right" vertical="center"/>
    </xf>
    <xf numFmtId="4" fontId="22" fillId="4" borderId="2" xfId="1" applyNumberFormat="1" applyFont="1" applyFill="1" applyBorder="1" applyAlignment="1">
      <alignment horizontal="right" vertical="center"/>
    </xf>
    <xf numFmtId="49" fontId="21" fillId="8" borderId="17" xfId="0" applyNumberFormat="1" applyFont="1" applyFill="1" applyBorder="1" applyAlignment="1">
      <alignment horizontal="center" vertical="center"/>
    </xf>
    <xf numFmtId="49" fontId="21" fillId="8" borderId="4" xfId="0" applyNumberFormat="1" applyFont="1" applyFill="1" applyBorder="1" applyAlignment="1">
      <alignment horizontal="center" vertical="center"/>
    </xf>
    <xf numFmtId="49" fontId="21" fillId="0" borderId="6" xfId="30" applyNumberFormat="1" applyFont="1" applyBorder="1" applyAlignment="1">
      <alignment horizontal="center" vertical="center"/>
    </xf>
    <xf numFmtId="49" fontId="21" fillId="0" borderId="2" xfId="30" applyNumberFormat="1" applyFont="1" applyBorder="1" applyAlignment="1">
      <alignment horizontal="center" vertical="center"/>
    </xf>
    <xf numFmtId="4" fontId="21" fillId="0" borderId="2" xfId="31" applyNumberFormat="1" applyFont="1" applyFill="1" applyBorder="1" applyAlignment="1">
      <alignment horizontal="right" vertical="center"/>
    </xf>
    <xf numFmtId="1" fontId="21" fillId="0" borderId="0" xfId="0" applyNumberFormat="1" applyFont="1" applyAlignment="1">
      <alignment horizontal="center" vertical="center"/>
    </xf>
    <xf numFmtId="4" fontId="21" fillId="0" borderId="0" xfId="1" applyNumberFormat="1" applyFont="1" applyFill="1" applyBorder="1" applyAlignment="1">
      <alignment horizontal="right" vertical="center"/>
    </xf>
    <xf numFmtId="4" fontId="22" fillId="0" borderId="0" xfId="1" applyNumberFormat="1" applyFont="1" applyFill="1" applyBorder="1" applyAlignment="1">
      <alignment horizontal="right" vertical="center"/>
    </xf>
    <xf numFmtId="2" fontId="21" fillId="0" borderId="0" xfId="0" applyNumberFormat="1" applyFont="1" applyAlignment="1">
      <alignment horizontal="center" vertical="center"/>
    </xf>
    <xf numFmtId="4" fontId="21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horizontal="right" vertical="center"/>
    </xf>
    <xf numFmtId="165" fontId="21" fillId="0" borderId="0" xfId="0" applyNumberFormat="1" applyFont="1" applyAlignment="1">
      <alignment horizontal="center" vertical="center"/>
    </xf>
    <xf numFmtId="3" fontId="21" fillId="0" borderId="0" xfId="1" applyNumberFormat="1" applyFont="1" applyFill="1" applyBorder="1" applyAlignment="1">
      <alignment horizontal="right" vertical="center"/>
    </xf>
    <xf numFmtId="14" fontId="20" fillId="0" borderId="0" xfId="0" applyNumberFormat="1" applyFont="1"/>
    <xf numFmtId="4" fontId="0" fillId="0" borderId="19" xfId="0" applyNumberFormat="1" applyBorder="1"/>
    <xf numFmtId="4" fontId="21" fillId="0" borderId="2" xfId="31" applyNumberFormat="1" applyFont="1" applyFill="1" applyBorder="1" applyAlignment="1">
      <alignment horizontal="center" vertical="center"/>
    </xf>
    <xf numFmtId="164" fontId="0" fillId="0" borderId="0" xfId="1" applyFont="1"/>
    <xf numFmtId="0" fontId="19" fillId="2" borderId="20" xfId="0" applyFont="1" applyFill="1" applyBorder="1" applyAlignment="1">
      <alignment horizontal="center" vertical="center" wrapText="1"/>
    </xf>
    <xf numFmtId="4" fontId="20" fillId="5" borderId="23" xfId="0" applyNumberFormat="1" applyFont="1" applyFill="1" applyBorder="1"/>
    <xf numFmtId="4" fontId="21" fillId="0" borderId="0" xfId="0" applyNumberFormat="1" applyFont="1" applyAlignment="1">
      <alignment horizontal="center" vertical="center"/>
    </xf>
    <xf numFmtId="0" fontId="20" fillId="2" borderId="21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 wrapText="1"/>
    </xf>
    <xf numFmtId="4" fontId="20" fillId="7" borderId="12" xfId="0" applyNumberFormat="1" applyFont="1" applyFill="1" applyBorder="1"/>
    <xf numFmtId="4" fontId="20" fillId="0" borderId="22" xfId="0" applyNumberFormat="1" applyFont="1" applyBorder="1"/>
    <xf numFmtId="49" fontId="30" fillId="0" borderId="0" xfId="0" applyNumberFormat="1" applyFont="1" applyAlignment="1">
      <alignment horizontal="left" vertical="center"/>
    </xf>
    <xf numFmtId="0" fontId="30" fillId="0" borderId="0" xfId="0" applyFont="1" applyAlignment="1">
      <alignment horizontal="center" vertical="center"/>
    </xf>
    <xf numFmtId="49" fontId="30" fillId="0" borderId="0" xfId="0" applyNumberFormat="1" applyFont="1" applyAlignment="1">
      <alignment horizontal="center" vertical="center"/>
    </xf>
    <xf numFmtId="164" fontId="30" fillId="0" borderId="0" xfId="1" applyFont="1" applyFill="1" applyBorder="1" applyAlignment="1">
      <alignment horizontal="center" vertical="center"/>
    </xf>
    <xf numFmtId="1" fontId="30" fillId="0" borderId="0" xfId="0" applyNumberFormat="1" applyFont="1" applyAlignment="1">
      <alignment horizontal="center" vertical="center"/>
    </xf>
    <xf numFmtId="4" fontId="30" fillId="0" borderId="0" xfId="1" applyNumberFormat="1" applyFont="1" applyFill="1" applyBorder="1" applyAlignment="1">
      <alignment horizontal="right" vertical="center"/>
    </xf>
    <xf numFmtId="0" fontId="32" fillId="0" borderId="0" xfId="0" applyFont="1" applyAlignment="1">
      <alignment horizontal="center" vertical="center"/>
    </xf>
    <xf numFmtId="49" fontId="32" fillId="0" borderId="0" xfId="0" applyNumberFormat="1" applyFont="1" applyAlignment="1">
      <alignment horizontal="center" vertical="center"/>
    </xf>
    <xf numFmtId="164" fontId="30" fillId="0" borderId="0" xfId="1" applyFont="1" applyAlignment="1">
      <alignment horizontal="center" vertical="center"/>
    </xf>
    <xf numFmtId="2" fontId="32" fillId="0" borderId="0" xfId="0" applyNumberFormat="1" applyFont="1" applyAlignment="1">
      <alignment horizontal="center" vertical="center"/>
    </xf>
    <xf numFmtId="49" fontId="30" fillId="0" borderId="0" xfId="0" applyNumberFormat="1" applyFont="1" applyAlignment="1">
      <alignment horizontal="right" vertical="center"/>
    </xf>
    <xf numFmtId="4" fontId="21" fillId="0" borderId="2" xfId="0" applyNumberFormat="1" applyFont="1" applyBorder="1" applyAlignment="1">
      <alignment horizontal="right" vertical="center"/>
    </xf>
    <xf numFmtId="49" fontId="23" fillId="0" borderId="3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49" fontId="21" fillId="0" borderId="2" xfId="0" applyNumberFormat="1" applyFont="1" applyBorder="1" applyAlignment="1">
      <alignment horizontal="center" vertical="center" wrapText="1" shrinkToFit="1"/>
    </xf>
    <xf numFmtId="49" fontId="21" fillId="0" borderId="2" xfId="0" applyNumberFormat="1" applyFont="1" applyBorder="1" applyAlignment="1">
      <alignment horizontal="center" vertical="center" wrapText="1"/>
    </xf>
    <xf numFmtId="4" fontId="33" fillId="0" borderId="0" xfId="1" applyNumberFormat="1" applyFont="1" applyFill="1" applyAlignment="1">
      <alignment horizontal="right" vertical="center"/>
    </xf>
    <xf numFmtId="0" fontId="21" fillId="0" borderId="2" xfId="0" applyFont="1" applyBorder="1" applyAlignment="1">
      <alignment horizontal="center" vertical="center"/>
    </xf>
    <xf numFmtId="0" fontId="20" fillId="4" borderId="8" xfId="0" applyFont="1" applyFill="1" applyBorder="1" applyAlignment="1">
      <alignment horizontal="center"/>
    </xf>
    <xf numFmtId="4" fontId="22" fillId="4" borderId="2" xfId="47" applyNumberFormat="1" applyFont="1" applyFill="1" applyBorder="1" applyAlignment="1">
      <alignment horizontal="right" vertical="center"/>
    </xf>
    <xf numFmtId="17" fontId="21" fillId="0" borderId="2" xfId="0" applyNumberFormat="1" applyFont="1" applyBorder="1" applyAlignment="1">
      <alignment horizontal="center" vertical="center" wrapText="1"/>
    </xf>
    <xf numFmtId="49" fontId="21" fillId="0" borderId="6" xfId="0" applyNumberFormat="1" applyFont="1" applyBorder="1" applyAlignment="1">
      <alignment horizontal="center" vertical="center"/>
    </xf>
    <xf numFmtId="1" fontId="21" fillId="0" borderId="6" xfId="0" applyNumberFormat="1" applyFont="1" applyBorder="1" applyAlignment="1">
      <alignment horizontal="center" vertical="center"/>
    </xf>
    <xf numFmtId="0" fontId="35" fillId="0" borderId="2" xfId="0" applyFont="1" applyBorder="1" applyAlignment="1">
      <alignment horizontal="center"/>
    </xf>
    <xf numFmtId="0" fontId="21" fillId="0" borderId="6" xfId="0" applyFont="1" applyBorder="1" applyAlignment="1">
      <alignment horizontal="center" vertical="center"/>
    </xf>
    <xf numFmtId="49" fontId="22" fillId="0" borderId="0" xfId="0" applyNumberFormat="1" applyFont="1" applyAlignment="1">
      <alignment vertical="center"/>
    </xf>
    <xf numFmtId="164" fontId="32" fillId="0" borderId="0" xfId="1" applyFont="1" applyAlignment="1">
      <alignment horizontal="center" vertical="center"/>
    </xf>
    <xf numFmtId="164" fontId="30" fillId="0" borderId="0" xfId="1" applyFont="1" applyBorder="1" applyAlignment="1">
      <alignment horizontal="center" vertical="center"/>
    </xf>
    <xf numFmtId="0" fontId="21" fillId="4" borderId="2" xfId="0" applyFont="1" applyFill="1" applyBorder="1" applyAlignment="1">
      <alignment horizontal="center" vertical="center"/>
    </xf>
    <xf numFmtId="1" fontId="21" fillId="0" borderId="2" xfId="0" applyNumberFormat="1" applyFont="1" applyBorder="1" applyAlignment="1">
      <alignment horizontal="center" vertical="center"/>
    </xf>
    <xf numFmtId="49" fontId="21" fillId="0" borderId="2" xfId="29" applyNumberFormat="1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4" fontId="22" fillId="0" borderId="0" xfId="1" applyNumberFormat="1" applyFont="1" applyFill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164" fontId="38" fillId="0" borderId="0" xfId="1" applyFont="1" applyAlignment="1">
      <alignment horizontal="center" vertical="center"/>
    </xf>
    <xf numFmtId="49" fontId="23" fillId="0" borderId="3" xfId="29" applyNumberFormat="1" applyFont="1" applyBorder="1" applyAlignment="1">
      <alignment horizontal="center" vertical="center"/>
    </xf>
    <xf numFmtId="49" fontId="21" fillId="0" borderId="2" xfId="29" applyNumberFormat="1" applyFont="1" applyBorder="1" applyAlignment="1">
      <alignment horizontal="center" vertical="center" wrapText="1"/>
    </xf>
    <xf numFmtId="0" fontId="21" fillId="0" borderId="2" xfId="29" applyFont="1" applyBorder="1" applyAlignment="1">
      <alignment horizontal="center" vertical="center"/>
    </xf>
    <xf numFmtId="49" fontId="21" fillId="0" borderId="6" xfId="29" applyNumberFormat="1" applyFont="1" applyBorder="1" applyAlignment="1">
      <alignment horizontal="center" vertical="center"/>
    </xf>
    <xf numFmtId="0" fontId="37" fillId="0" borderId="2" xfId="0" applyFont="1" applyBorder="1" applyAlignment="1">
      <alignment horizontal="center"/>
    </xf>
    <xf numFmtId="4" fontId="0" fillId="0" borderId="0" xfId="0" applyNumberFormat="1"/>
    <xf numFmtId="0" fontId="41" fillId="6" borderId="2" xfId="48" applyFont="1" applyFill="1" applyBorder="1" applyAlignment="1">
      <alignment horizontal="center" vertical="center"/>
    </xf>
    <xf numFmtId="0" fontId="38" fillId="0" borderId="0" xfId="0" applyFont="1"/>
    <xf numFmtId="0" fontId="38" fillId="0" borderId="2" xfId="0" applyFont="1" applyBorder="1" applyAlignment="1">
      <alignment horizontal="center"/>
    </xf>
    <xf numFmtId="0" fontId="38" fillId="0" borderId="2" xfId="0" applyFont="1" applyBorder="1"/>
    <xf numFmtId="0" fontId="38" fillId="0" borderId="2" xfId="48" applyFont="1" applyBorder="1" applyAlignment="1">
      <alignment horizontal="center" vertical="center"/>
    </xf>
    <xf numFmtId="49" fontId="42" fillId="0" borderId="2" xfId="0" applyNumberFormat="1" applyFont="1" applyBorder="1" applyAlignment="1">
      <alignment horizontal="right"/>
    </xf>
    <xf numFmtId="0" fontId="42" fillId="0" borderId="2" xfId="0" applyFont="1" applyBorder="1"/>
    <xf numFmtId="0" fontId="38" fillId="0" borderId="0" xfId="0" applyFont="1" applyAlignment="1">
      <alignment horizontal="center"/>
    </xf>
    <xf numFmtId="0" fontId="21" fillId="8" borderId="4" xfId="0" applyFont="1" applyFill="1" applyBorder="1" applyAlignment="1">
      <alignment horizontal="center" vertical="center"/>
    </xf>
    <xf numFmtId="0" fontId="38" fillId="9" borderId="2" xfId="0" applyFont="1" applyFill="1" applyBorder="1" applyAlignment="1">
      <alignment horizontal="center"/>
    </xf>
    <xf numFmtId="0" fontId="38" fillId="9" borderId="2" xfId="0" applyFont="1" applyFill="1" applyBorder="1"/>
    <xf numFmtId="168" fontId="21" fillId="0" borderId="0" xfId="81" applyNumberFormat="1" applyFont="1" applyAlignment="1">
      <alignment horizontal="center" vertical="center"/>
    </xf>
    <xf numFmtId="44" fontId="22" fillId="0" borderId="0" xfId="81" applyFont="1" applyAlignment="1">
      <alignment horizontal="center" vertical="center"/>
    </xf>
    <xf numFmtId="49" fontId="38" fillId="0" borderId="2" xfId="0" applyNumberFormat="1" applyFont="1" applyBorder="1" applyAlignment="1">
      <alignment horizontal="left" vertical="center"/>
    </xf>
    <xf numFmtId="0" fontId="43" fillId="0" borderId="2" xfId="0" applyFont="1" applyBorder="1" applyAlignment="1">
      <alignment horizontal="center"/>
    </xf>
    <xf numFmtId="0" fontId="43" fillId="0" borderId="2" xfId="48" applyFont="1" applyBorder="1" applyAlignment="1">
      <alignment horizontal="center" vertical="center"/>
    </xf>
    <xf numFmtId="0" fontId="40" fillId="0" borderId="2" xfId="48" applyFont="1" applyBorder="1" applyAlignment="1">
      <alignment horizontal="center"/>
    </xf>
    <xf numFmtId="0" fontId="37" fillId="0" borderId="6" xfId="0" applyFont="1" applyBorder="1" applyAlignment="1">
      <alignment horizontal="center"/>
    </xf>
    <xf numFmtId="4" fontId="22" fillId="4" borderId="2" xfId="0" applyNumberFormat="1" applyFont="1" applyFill="1" applyBorder="1" applyAlignment="1">
      <alignment horizontal="right" vertical="center"/>
    </xf>
    <xf numFmtId="49" fontId="38" fillId="0" borderId="2" xfId="75" applyNumberFormat="1" applyFont="1" applyBorder="1" applyAlignment="1">
      <alignment horizontal="center" vertical="center"/>
    </xf>
    <xf numFmtId="49" fontId="21" fillId="0" borderId="2" xfId="30" applyNumberFormat="1" applyFont="1" applyBorder="1" applyAlignment="1">
      <alignment horizontal="center" vertical="center" wrapText="1"/>
    </xf>
    <xf numFmtId="4" fontId="18" fillId="0" borderId="0" xfId="0" applyNumberFormat="1" applyFont="1"/>
    <xf numFmtId="4" fontId="44" fillId="0" borderId="0" xfId="0" applyNumberFormat="1" applyFont="1"/>
    <xf numFmtId="0" fontId="42" fillId="0" borderId="2" xfId="0" applyFont="1" applyBorder="1" applyAlignment="1">
      <alignment horizontal="right"/>
    </xf>
    <xf numFmtId="49" fontId="38" fillId="0" borderId="2" xfId="30" applyNumberFormat="1" applyFont="1" applyBorder="1" applyAlignment="1">
      <alignment horizontal="center" vertical="center"/>
    </xf>
    <xf numFmtId="49" fontId="38" fillId="0" borderId="2" xfId="0" applyNumberFormat="1" applyFont="1" applyBorder="1" applyAlignment="1">
      <alignment horizontal="center" vertical="center"/>
    </xf>
    <xf numFmtId="49" fontId="38" fillId="0" borderId="0" xfId="0" applyNumberFormat="1" applyFont="1"/>
    <xf numFmtId="49" fontId="38" fillId="0" borderId="0" xfId="0" applyNumberFormat="1" applyFont="1" applyAlignment="1">
      <alignment horizontal="center"/>
    </xf>
    <xf numFmtId="0" fontId="45" fillId="0" borderId="2" xfId="0" applyFont="1" applyBorder="1"/>
    <xf numFmtId="49" fontId="42" fillId="0" borderId="2" xfId="0" applyNumberFormat="1" applyFont="1" applyBorder="1" applyAlignment="1">
      <alignment horizontal="left" vertical="center"/>
    </xf>
    <xf numFmtId="0" fontId="21" fillId="3" borderId="0" xfId="0" applyFont="1" applyFill="1" applyAlignment="1">
      <alignment horizontal="center" vertical="center"/>
    </xf>
    <xf numFmtId="49" fontId="21" fillId="8" borderId="0" xfId="0" applyNumberFormat="1" applyFont="1" applyFill="1" applyAlignment="1">
      <alignment horizontal="center" vertical="center"/>
    </xf>
    <xf numFmtId="4" fontId="22" fillId="8" borderId="0" xfId="0" applyNumberFormat="1" applyFont="1" applyFill="1" applyAlignment="1">
      <alignment horizontal="right" vertical="center"/>
    </xf>
    <xf numFmtId="0" fontId="21" fillId="8" borderId="4" xfId="0" applyFont="1" applyFill="1" applyBorder="1" applyAlignment="1">
      <alignment horizontal="center" vertical="center"/>
    </xf>
    <xf numFmtId="49" fontId="22" fillId="0" borderId="0" xfId="0" applyNumberFormat="1" applyFont="1" applyAlignment="1">
      <alignment horizontal="center" vertical="center"/>
    </xf>
    <xf numFmtId="0" fontId="21" fillId="8" borderId="0" xfId="0" applyFont="1" applyFill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4" borderId="3" xfId="0" applyFont="1" applyFill="1" applyBorder="1" applyAlignment="1">
      <alignment horizontal="center" vertical="center"/>
    </xf>
    <xf numFmtId="0" fontId="21" fillId="4" borderId="4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/>
    </xf>
    <xf numFmtId="49" fontId="31" fillId="6" borderId="3" xfId="0" applyNumberFormat="1" applyFont="1" applyFill="1" applyBorder="1" applyAlignment="1">
      <alignment horizontal="center" vertical="center"/>
    </xf>
    <xf numFmtId="49" fontId="31" fillId="6" borderId="4" xfId="0" applyNumberFormat="1" applyFont="1" applyFill="1" applyBorder="1" applyAlignment="1">
      <alignment horizontal="center" vertical="center"/>
    </xf>
    <xf numFmtId="49" fontId="31" fillId="6" borderId="1" xfId="0" applyNumberFormat="1" applyFont="1" applyFill="1" applyBorder="1" applyAlignment="1">
      <alignment horizontal="center" vertical="center"/>
    </xf>
    <xf numFmtId="17" fontId="21" fillId="0" borderId="2" xfId="29" applyNumberFormat="1" applyFont="1" applyBorder="1" applyAlignment="1">
      <alignment horizontal="center" vertical="center" wrapText="1"/>
    </xf>
    <xf numFmtId="49" fontId="31" fillId="6" borderId="3" xfId="0" applyNumberFormat="1" applyFont="1" applyFill="1" applyBorder="1" applyAlignment="1">
      <alignment horizontal="center" vertical="center" wrapText="1"/>
    </xf>
    <xf numFmtId="17" fontId="21" fillId="0" borderId="3" xfId="0" applyNumberFormat="1" applyFont="1" applyBorder="1" applyAlignment="1">
      <alignment horizontal="center" vertical="center" wrapText="1"/>
    </xf>
    <xf numFmtId="17" fontId="21" fillId="0" borderId="4" xfId="0" applyNumberFormat="1" applyFont="1" applyBorder="1" applyAlignment="1">
      <alignment horizontal="center" vertical="center" wrapText="1"/>
    </xf>
    <xf numFmtId="17" fontId="21" fillId="0" borderId="1" xfId="0" applyNumberFormat="1" applyFont="1" applyBorder="1" applyAlignment="1">
      <alignment horizontal="center" vertical="center" wrapText="1"/>
    </xf>
    <xf numFmtId="0" fontId="21" fillId="0" borderId="5" xfId="29" applyFont="1" applyBorder="1" applyAlignment="1">
      <alignment horizontal="center" vertical="center"/>
    </xf>
    <xf numFmtId="0" fontId="21" fillId="0" borderId="6" xfId="29" applyFont="1" applyBorder="1" applyAlignment="1">
      <alignment horizontal="center" vertical="center"/>
    </xf>
    <xf numFmtId="17" fontId="21" fillId="0" borderId="2" xfId="0" applyNumberFormat="1" applyFont="1" applyBorder="1" applyAlignment="1">
      <alignment horizontal="center" vertical="center" wrapText="1"/>
    </xf>
    <xf numFmtId="17" fontId="21" fillId="0" borderId="2" xfId="2" applyNumberFormat="1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17" fontId="21" fillId="0" borderId="24" xfId="0" applyNumberFormat="1" applyFont="1" applyBorder="1" applyAlignment="1">
      <alignment horizontal="center" vertical="center" wrapText="1"/>
    </xf>
    <xf numFmtId="0" fontId="21" fillId="3" borderId="25" xfId="0" applyFont="1" applyFill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49" fontId="21" fillId="0" borderId="6" xfId="0" applyNumberFormat="1" applyFont="1" applyBorder="1" applyAlignment="1">
      <alignment horizontal="center" vertical="center"/>
    </xf>
    <xf numFmtId="1" fontId="21" fillId="0" borderId="5" xfId="0" applyNumberFormat="1" applyFont="1" applyBorder="1" applyAlignment="1">
      <alignment horizontal="center" vertical="center"/>
    </xf>
    <xf numFmtId="1" fontId="21" fillId="0" borderId="6" xfId="0" applyNumberFormat="1" applyFont="1" applyBorder="1" applyAlignment="1">
      <alignment horizontal="center" vertical="center"/>
    </xf>
    <xf numFmtId="4" fontId="20" fillId="3" borderId="14" xfId="0" applyNumberFormat="1" applyFont="1" applyFill="1" applyBorder="1" applyAlignment="1">
      <alignment horizontal="center"/>
    </xf>
    <xf numFmtId="4" fontId="20" fillId="3" borderId="15" xfId="0" applyNumberFormat="1" applyFont="1" applyFill="1" applyBorder="1" applyAlignment="1">
      <alignment horizontal="center"/>
    </xf>
    <xf numFmtId="4" fontId="20" fillId="3" borderId="16" xfId="0" applyNumberFormat="1" applyFont="1" applyFill="1" applyBorder="1" applyAlignment="1">
      <alignment horizontal="center"/>
    </xf>
    <xf numFmtId="3" fontId="20" fillId="6" borderId="7" xfId="0" applyNumberFormat="1" applyFont="1" applyFill="1" applyBorder="1" applyAlignment="1">
      <alignment horizontal="center"/>
    </xf>
    <xf numFmtId="3" fontId="20" fillId="6" borderId="9" xfId="0" applyNumberFormat="1" applyFont="1" applyFill="1" applyBorder="1" applyAlignment="1">
      <alignment horizontal="center"/>
    </xf>
    <xf numFmtId="3" fontId="20" fillId="6" borderId="8" xfId="0" applyNumberFormat="1" applyFont="1" applyFill="1" applyBorder="1" applyAlignment="1">
      <alignment horizontal="center"/>
    </xf>
    <xf numFmtId="17" fontId="20" fillId="4" borderId="7" xfId="0" applyNumberFormat="1" applyFont="1" applyFill="1" applyBorder="1" applyAlignment="1">
      <alignment horizontal="center" vertical="center"/>
    </xf>
    <xf numFmtId="17" fontId="20" fillId="4" borderId="9" xfId="0" applyNumberFormat="1" applyFont="1" applyFill="1" applyBorder="1" applyAlignment="1">
      <alignment horizontal="center" vertical="center"/>
    </xf>
    <xf numFmtId="17" fontId="20" fillId="4" borderId="8" xfId="0" applyNumberFormat="1" applyFont="1" applyFill="1" applyBorder="1" applyAlignment="1">
      <alignment horizontal="center" vertical="center"/>
    </xf>
  </cellXfs>
  <cellStyles count="94">
    <cellStyle name="Dziesiętny" xfId="1" builtinId="3"/>
    <cellStyle name="Dziesiętny 10" xfId="47" xr:uid="{00000000-0005-0000-0000-000001000000}"/>
    <cellStyle name="Dziesiętny 11" xfId="57" xr:uid="{5277FEE8-D897-4CB8-AC12-D859ACDA1615}"/>
    <cellStyle name="Dziesiętny 12" xfId="61" xr:uid="{B2EFAE1F-FEAE-4745-89D1-F645AA7414DB}"/>
    <cellStyle name="Dziesiętny 13" xfId="71" xr:uid="{745DAA8B-42FB-40E2-96CA-56456EB45B6E}"/>
    <cellStyle name="Dziesiętny 14" xfId="77" xr:uid="{6E1FE2E1-0357-4C6E-8D32-F1084D16CC05}"/>
    <cellStyle name="Dziesiętny 15" xfId="90" xr:uid="{5F491F27-4262-465C-BC76-B1B639B3EADA}"/>
    <cellStyle name="Dziesiętny 2" xfId="3" xr:uid="{00000000-0005-0000-0000-000002000000}"/>
    <cellStyle name="Dziesiętny 2 2" xfId="12" xr:uid="{00000000-0005-0000-0000-000003000000}"/>
    <cellStyle name="Dziesiętny 2 3" xfId="19" xr:uid="{00000000-0005-0000-0000-000004000000}"/>
    <cellStyle name="Dziesiętny 2 3 2" xfId="51" xr:uid="{00000000-0005-0000-0000-000005000000}"/>
    <cellStyle name="Dziesiętny 2 4" xfId="39" xr:uid="{00000000-0005-0000-0000-000006000000}"/>
    <cellStyle name="Dziesiętny 2 5" xfId="66" xr:uid="{DCFCBCFA-835C-4495-B49D-5D9EDEC3E77E}"/>
    <cellStyle name="Dziesiętny 2 6" xfId="79" xr:uid="{0FE9AE5E-069C-4CB0-8546-8F84BF4F5B4D}"/>
    <cellStyle name="Dziesiętny 3" xfId="7" xr:uid="{00000000-0005-0000-0000-000007000000}"/>
    <cellStyle name="Dziesiętny 3 2" xfId="16" xr:uid="{00000000-0005-0000-0000-000008000000}"/>
    <cellStyle name="Dziesiętny 3 3" xfId="25" xr:uid="{00000000-0005-0000-0000-000009000000}"/>
    <cellStyle name="Dziesiętny 3 3 2" xfId="55" xr:uid="{00000000-0005-0000-0000-00000A000000}"/>
    <cellStyle name="Dziesiętny 4" xfId="28" xr:uid="{00000000-0005-0000-0000-00000B000000}"/>
    <cellStyle name="Dziesiętny 5" xfId="31" xr:uid="{00000000-0005-0000-0000-00000C000000}"/>
    <cellStyle name="Dziesiętny 5 2" xfId="46" xr:uid="{00000000-0005-0000-0000-00000D000000}"/>
    <cellStyle name="Dziesiętny 5 2 2" xfId="78" xr:uid="{063B4803-1BD5-40FE-8D13-8654924ADF15}"/>
    <cellStyle name="Dziesiętny 5 3" xfId="59" xr:uid="{574A074B-3740-4FAC-8372-7B0B47DFE321}"/>
    <cellStyle name="Dziesiętny 5 4" xfId="65" xr:uid="{091D1DBF-6BF0-4025-8E83-21E6409B388C}"/>
    <cellStyle name="Dziesiętny 5 5" xfId="74" xr:uid="{4381A8C8-CCCD-4F94-9F76-733AC2B790AD}"/>
    <cellStyle name="Dziesiętny 5 5 2" xfId="85" xr:uid="{A5075C9B-4072-4DA6-8849-C628421428C1}"/>
    <cellStyle name="Dziesiętny 5 6" xfId="92" xr:uid="{E38E0032-F32C-4732-91BA-7A2736CE6231}"/>
    <cellStyle name="Dziesiętny 6" xfId="32" xr:uid="{00000000-0005-0000-0000-00000E000000}"/>
    <cellStyle name="Dziesiętny 7" xfId="38" xr:uid="{00000000-0005-0000-0000-00000F000000}"/>
    <cellStyle name="Dziesiętny 8" xfId="42" xr:uid="{00000000-0005-0000-0000-000010000000}"/>
    <cellStyle name="Dziesiętny 8 2" xfId="82" xr:uid="{CD257DB3-FFAC-449B-9C9F-46DCD21303FA}"/>
    <cellStyle name="Dziesiętny 8 2 2" xfId="86" xr:uid="{BD2A3CF6-9403-4A45-8B98-FFFF6984366C}"/>
    <cellStyle name="Dziesiętny 9" xfId="44" xr:uid="{00000000-0005-0000-0000-000011000000}"/>
    <cellStyle name="Dziesiętny 9 2" xfId="63" xr:uid="{848786F3-DAEE-4FC0-A498-089A1228EE5E}"/>
    <cellStyle name="Excel Built-in Comma" xfId="49" xr:uid="{00000000-0005-0000-0000-000012000000}"/>
    <cellStyle name="Excel Built-in Normal" xfId="68" xr:uid="{8E7D9573-01D7-4341-82ED-4BDBA0D33F24}"/>
    <cellStyle name="Heading" xfId="34" xr:uid="{00000000-0005-0000-0000-000013000000}"/>
    <cellStyle name="Heading1" xfId="35" xr:uid="{00000000-0005-0000-0000-000014000000}"/>
    <cellStyle name="Hiperłącze 2" xfId="80" xr:uid="{838F6C6A-C9DE-4046-9313-4E019E1183F5}"/>
    <cellStyle name="Normalny" xfId="0" builtinId="0"/>
    <cellStyle name="Normalny 10" xfId="56" xr:uid="{A057992E-2449-4B01-9CDA-7226D93A6558}"/>
    <cellStyle name="Normalny 11" xfId="60" xr:uid="{01B33FBA-E980-46CD-90ED-836A40E2AC0E}"/>
    <cellStyle name="Normalny 12" xfId="70" xr:uid="{910F0E43-A34A-4DE2-9AF8-BE59AF4AD74C}"/>
    <cellStyle name="Normalny 12 2" xfId="72" xr:uid="{1FC055B5-54FE-4D30-9AF8-143FCD0769F1}"/>
    <cellStyle name="Normalny 13" xfId="73" xr:uid="{CE3C64B0-4A9A-436B-B0D7-75D0F565B366}"/>
    <cellStyle name="Normalny 14" xfId="89" xr:uid="{0CFEA55A-ED9E-4D87-BCB7-7AD0DC60C265}"/>
    <cellStyle name="Normalny 2" xfId="2" xr:uid="{00000000-0005-0000-0000-000016000000}"/>
    <cellStyle name="Normalny 2 2" xfId="11" xr:uid="{00000000-0005-0000-0000-000017000000}"/>
    <cellStyle name="Normalny 2 3" xfId="18" xr:uid="{00000000-0005-0000-0000-000018000000}"/>
    <cellStyle name="Normalny 2 3 2" xfId="50" xr:uid="{00000000-0005-0000-0000-000019000000}"/>
    <cellStyle name="Normalny 2 4" xfId="29" xr:uid="{00000000-0005-0000-0000-00001A000000}"/>
    <cellStyle name="Normalny 2 5" xfId="40" xr:uid="{00000000-0005-0000-0000-00001B000000}"/>
    <cellStyle name="Normalny 2 6" xfId="48" xr:uid="{00000000-0005-0000-0000-00001C000000}"/>
    <cellStyle name="Normalny 28" xfId="69" xr:uid="{F3E60E4F-CB26-4F39-9340-E0F96B987491}"/>
    <cellStyle name="Normalny 3" xfId="5" xr:uid="{00000000-0005-0000-0000-00001D000000}"/>
    <cellStyle name="Normalny 3 2" xfId="14" xr:uid="{00000000-0005-0000-0000-00001E000000}"/>
    <cellStyle name="Normalny 3 3" xfId="23" xr:uid="{00000000-0005-0000-0000-00001F000000}"/>
    <cellStyle name="Normalny 3 3 2" xfId="53" xr:uid="{00000000-0005-0000-0000-000020000000}"/>
    <cellStyle name="Normalny 4" xfId="9" xr:uid="{00000000-0005-0000-0000-000021000000}"/>
    <cellStyle name="Normalny 4 2" xfId="17" xr:uid="{00000000-0005-0000-0000-000022000000}"/>
    <cellStyle name="Normalny 4 2 2" xfId="21" xr:uid="{00000000-0005-0000-0000-000023000000}"/>
    <cellStyle name="Normalny 4 2 2 2" xfId="26" xr:uid="{00000000-0005-0000-0000-000024000000}"/>
    <cellStyle name="Normalny 4 2 2 2 2" xfId="27" xr:uid="{00000000-0005-0000-0000-000025000000}"/>
    <cellStyle name="Normalny 5" xfId="10" xr:uid="{00000000-0005-0000-0000-000026000000}"/>
    <cellStyle name="Normalny 6" xfId="30" xr:uid="{00000000-0005-0000-0000-000027000000}"/>
    <cellStyle name="Normalny 6 2" xfId="45" xr:uid="{00000000-0005-0000-0000-000028000000}"/>
    <cellStyle name="Normalny 6 2 2" xfId="58" xr:uid="{1D8DF906-4FAB-40A0-AF0C-8BF3595039B2}"/>
    <cellStyle name="Normalny 6 2 3" xfId="83" xr:uid="{236DF940-E30E-42C9-A7AE-B89B17A34259}"/>
    <cellStyle name="Normalny 6 2 3 2" xfId="88" xr:uid="{46410F42-2A48-41D3-8769-567DE63D018D}"/>
    <cellStyle name="Normalny 6 3" xfId="64" xr:uid="{E25E75D0-D9BC-4D69-B328-82FF2BEF9B2A}"/>
    <cellStyle name="Normalny 6 4" xfId="75" xr:uid="{1A6D86EA-3122-4E0A-BE89-31C4D3A880CD}"/>
    <cellStyle name="Normalny 6 4 2" xfId="87" xr:uid="{4498C5F4-71E4-4FAB-8B8D-1AF5F16B06A4}"/>
    <cellStyle name="Normalny 6 5" xfId="91" xr:uid="{7BAECAE9-8C25-4945-BBFA-13B722E75BC0}"/>
    <cellStyle name="Normalny 7" xfId="33" xr:uid="{00000000-0005-0000-0000-000029000000}"/>
    <cellStyle name="Normalny 8" xfId="41" xr:uid="{00000000-0005-0000-0000-00002A000000}"/>
    <cellStyle name="Normalny 8 2" xfId="76" xr:uid="{BB5CC046-9E87-4734-88B2-492CE5AC8800}"/>
    <cellStyle name="Normalny 8 2 2" xfId="84" xr:uid="{71F432F3-49F8-41E4-81EF-8F44A81A52FB}"/>
    <cellStyle name="Normalny 8 3" xfId="93" xr:uid="{66A1D75B-E5F0-4559-BF85-5E6C1FE83DDA}"/>
    <cellStyle name="Normalny 9" xfId="43" xr:uid="{00000000-0005-0000-0000-00002B000000}"/>
    <cellStyle name="Normalny 9 2" xfId="62" xr:uid="{2B61F0A5-3791-4727-AA7A-BFCA9DF24403}"/>
    <cellStyle name="Procentowy 2" xfId="4" xr:uid="{00000000-0005-0000-0000-00002C000000}"/>
    <cellStyle name="Procentowy 2 2" xfId="13" xr:uid="{00000000-0005-0000-0000-00002D000000}"/>
    <cellStyle name="Procentowy 2 3" xfId="20" xr:uid="{00000000-0005-0000-0000-00002E000000}"/>
    <cellStyle name="Procentowy 2 3 2" xfId="52" xr:uid="{00000000-0005-0000-0000-00002F000000}"/>
    <cellStyle name="Procentowy 3" xfId="6" xr:uid="{00000000-0005-0000-0000-000030000000}"/>
    <cellStyle name="Procentowy 3 2" xfId="15" xr:uid="{00000000-0005-0000-0000-000031000000}"/>
    <cellStyle name="Procentowy 3 3" xfId="24" xr:uid="{00000000-0005-0000-0000-000032000000}"/>
    <cellStyle name="Procentowy 3 3 2" xfId="54" xr:uid="{00000000-0005-0000-0000-000033000000}"/>
    <cellStyle name="Procentowy 4" xfId="8" xr:uid="{00000000-0005-0000-0000-000034000000}"/>
    <cellStyle name="Result" xfId="36" xr:uid="{00000000-0005-0000-0000-000035000000}"/>
    <cellStyle name="Result2" xfId="37" xr:uid="{00000000-0005-0000-0000-000036000000}"/>
    <cellStyle name="Walutowy" xfId="81" builtinId="4"/>
    <cellStyle name="Walutowy 2" xfId="22" xr:uid="{00000000-0005-0000-0000-000037000000}"/>
    <cellStyle name="Walutowy 3" xfId="67" xr:uid="{8168B16F-DAEB-4BB8-9771-CAA6937D394E}"/>
  </cellStyles>
  <dxfs count="0"/>
  <tableStyles count="0" defaultTableStyle="TableStyleMedium9" defaultPivotStyle="PivotStyleLight16"/>
  <colors>
    <mruColors>
      <color rgb="FF99FF33"/>
      <color rgb="FF00FF99"/>
      <color rgb="FF33CC33"/>
      <color rgb="FF00CC99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Energetyczny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75"/>
  <sheetViews>
    <sheetView tabSelected="1" zoomScaleNormal="100" workbookViewId="0">
      <pane ySplit="1" topLeftCell="A2" activePane="bottomLeft" state="frozen"/>
      <selection activeCell="D9" sqref="D9"/>
      <selection pane="bottomLeft" activeCell="D9" sqref="D9"/>
    </sheetView>
  </sheetViews>
  <sheetFormatPr defaultColWidth="9.140625" defaultRowHeight="12.75" customHeight="1"/>
  <cols>
    <col min="1" max="1" width="7.28515625" style="15" customWidth="1"/>
    <col min="2" max="2" width="27.5703125" style="16" customWidth="1"/>
    <col min="3" max="3" width="22.140625" style="16" customWidth="1"/>
    <col min="4" max="4" width="33.140625" style="16" bestFit="1" customWidth="1"/>
    <col min="5" max="5" width="11.7109375" style="16" customWidth="1"/>
    <col min="6" max="6" width="11.28515625" style="16" customWidth="1"/>
    <col min="7" max="7" width="17.28515625" style="16" customWidth="1"/>
    <col min="8" max="8" width="22.7109375" style="16" bestFit="1" customWidth="1"/>
    <col min="9" max="9" width="13.42578125" style="16" bestFit="1" customWidth="1"/>
    <col min="10" max="10" width="9.140625" style="16" customWidth="1"/>
    <col min="11" max="11" width="9.140625" style="15" customWidth="1"/>
    <col min="12" max="17" width="11.7109375" style="15" customWidth="1"/>
    <col min="18" max="18" width="33" style="15" bestFit="1" customWidth="1"/>
    <col min="19" max="19" width="16.140625" style="15" bestFit="1" customWidth="1"/>
    <col min="20" max="20" width="11.7109375" style="15" bestFit="1" customWidth="1"/>
    <col min="21" max="16384" width="9.140625" style="15"/>
  </cols>
  <sheetData>
    <row r="1" spans="1:20" ht="11.25" hidden="1" customHeight="1">
      <c r="J1" s="119"/>
      <c r="K1" s="119"/>
      <c r="L1" s="17">
        <f t="shared" ref="L1:Q1" si="0">SUM(L2:L66)/2</f>
        <v>77699</v>
      </c>
      <c r="M1" s="17">
        <f t="shared" si="0"/>
        <v>157587</v>
      </c>
      <c r="N1" s="17">
        <f t="shared" si="0"/>
        <v>235286</v>
      </c>
      <c r="O1" s="17">
        <f t="shared" si="0"/>
        <v>77699</v>
      </c>
      <c r="P1" s="17">
        <f t="shared" si="0"/>
        <v>157587</v>
      </c>
      <c r="Q1" s="17">
        <f t="shared" si="0"/>
        <v>235286</v>
      </c>
    </row>
    <row r="2" spans="1:20" ht="12.75" customHeight="1">
      <c r="A2" s="120"/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16"/>
      <c r="M2" s="117"/>
      <c r="N2" s="117"/>
      <c r="O2" s="117"/>
      <c r="P2" s="117"/>
      <c r="Q2" s="117"/>
    </row>
    <row r="3" spans="1:20" ht="32.1" customHeight="1">
      <c r="A3" s="56" t="s">
        <v>19</v>
      </c>
      <c r="B3" s="126" t="s">
        <v>223</v>
      </c>
      <c r="C3" s="127"/>
      <c r="D3" s="127"/>
      <c r="E3" s="127"/>
      <c r="F3" s="127"/>
      <c r="G3" s="127"/>
      <c r="H3" s="127"/>
      <c r="I3" s="127"/>
      <c r="J3" s="127"/>
      <c r="K3" s="128"/>
      <c r="L3" s="129" t="s">
        <v>51</v>
      </c>
      <c r="M3" s="129"/>
      <c r="N3" s="129"/>
      <c r="O3" s="129" t="s">
        <v>52</v>
      </c>
      <c r="P3" s="129"/>
      <c r="Q3" s="129"/>
      <c r="R3" s="121" t="s">
        <v>20</v>
      </c>
    </row>
    <row r="4" spans="1:20" ht="42" customHeight="1">
      <c r="A4" s="57" t="s">
        <v>7</v>
      </c>
      <c r="B4" s="58" t="s">
        <v>29</v>
      </c>
      <c r="C4" s="58" t="s">
        <v>4</v>
      </c>
      <c r="D4" s="59" t="s">
        <v>5</v>
      </c>
      <c r="E4" s="59" t="s">
        <v>6</v>
      </c>
      <c r="F4" s="59" t="s">
        <v>8</v>
      </c>
      <c r="G4" s="59" t="s">
        <v>9</v>
      </c>
      <c r="H4" s="59" t="s">
        <v>22</v>
      </c>
      <c r="I4" s="59" t="s">
        <v>10</v>
      </c>
      <c r="J4" s="59" t="s">
        <v>11</v>
      </c>
      <c r="K4" s="57" t="s">
        <v>12</v>
      </c>
      <c r="L4" s="64" t="s">
        <v>13</v>
      </c>
      <c r="M4" s="57" t="s">
        <v>14</v>
      </c>
      <c r="N4" s="57" t="s">
        <v>15</v>
      </c>
      <c r="O4" s="64" t="s">
        <v>13</v>
      </c>
      <c r="P4" s="57" t="s">
        <v>14</v>
      </c>
      <c r="Q4" s="57" t="s">
        <v>3</v>
      </c>
      <c r="R4" s="122"/>
    </row>
    <row r="5" spans="1:20" ht="12.75" customHeight="1">
      <c r="A5" s="61">
        <v>1</v>
      </c>
      <c r="B5" s="67" t="s">
        <v>65</v>
      </c>
      <c r="C5" s="14" t="s">
        <v>66</v>
      </c>
      <c r="D5" s="14" t="s">
        <v>67</v>
      </c>
      <c r="E5" s="14"/>
      <c r="F5" s="14" t="s">
        <v>68</v>
      </c>
      <c r="G5" s="14" t="s">
        <v>69</v>
      </c>
      <c r="H5" s="14" t="s">
        <v>70</v>
      </c>
      <c r="I5" s="14" t="s">
        <v>71</v>
      </c>
      <c r="J5" s="14" t="s">
        <v>72</v>
      </c>
      <c r="K5" s="61" t="s">
        <v>73</v>
      </c>
      <c r="L5" s="18">
        <v>1201</v>
      </c>
      <c r="M5" s="18">
        <v>2024</v>
      </c>
      <c r="N5" s="18">
        <f>L5+M5</f>
        <v>3225</v>
      </c>
      <c r="O5" s="18">
        <v>1201</v>
      </c>
      <c r="P5" s="18">
        <v>2024</v>
      </c>
      <c r="Q5" s="18">
        <f>O5+P5</f>
        <v>3225</v>
      </c>
      <c r="R5" s="61" t="s">
        <v>224</v>
      </c>
      <c r="T5" s="39"/>
    </row>
    <row r="6" spans="1:20" ht="12.75" customHeight="1">
      <c r="A6" s="61">
        <v>2</v>
      </c>
      <c r="B6" s="67" t="s">
        <v>65</v>
      </c>
      <c r="C6" s="14" t="s">
        <v>66</v>
      </c>
      <c r="D6" s="14" t="s">
        <v>67</v>
      </c>
      <c r="E6" s="14"/>
      <c r="F6" s="14" t="s">
        <v>68</v>
      </c>
      <c r="G6" s="14" t="s">
        <v>69</v>
      </c>
      <c r="H6" s="14" t="s">
        <v>74</v>
      </c>
      <c r="I6" s="14" t="s">
        <v>75</v>
      </c>
      <c r="J6" s="14" t="s">
        <v>72</v>
      </c>
      <c r="K6" s="61">
        <v>4</v>
      </c>
      <c r="L6" s="18">
        <v>1519</v>
      </c>
      <c r="M6" s="18">
        <v>2544</v>
      </c>
      <c r="N6" s="18">
        <f t="shared" ref="N6:N64" si="1">L6+M6</f>
        <v>4063</v>
      </c>
      <c r="O6" s="18">
        <v>1519</v>
      </c>
      <c r="P6" s="18">
        <v>2544</v>
      </c>
      <c r="Q6" s="18">
        <f t="shared" ref="Q6:Q64" si="2">O6+P6</f>
        <v>4063</v>
      </c>
      <c r="R6" s="61" t="s">
        <v>224</v>
      </c>
      <c r="T6" s="39"/>
    </row>
    <row r="7" spans="1:20" ht="12.75" customHeight="1">
      <c r="A7" s="61">
        <v>3</v>
      </c>
      <c r="B7" s="67" t="s">
        <v>65</v>
      </c>
      <c r="C7" s="14" t="s">
        <v>66</v>
      </c>
      <c r="D7" s="14" t="s">
        <v>76</v>
      </c>
      <c r="E7" s="14"/>
      <c r="F7" s="14" t="s">
        <v>68</v>
      </c>
      <c r="G7" s="14" t="s">
        <v>69</v>
      </c>
      <c r="H7" s="14" t="s">
        <v>77</v>
      </c>
      <c r="I7" s="14" t="s">
        <v>78</v>
      </c>
      <c r="J7" s="14" t="s">
        <v>72</v>
      </c>
      <c r="K7" s="61" t="s">
        <v>79</v>
      </c>
      <c r="L7" s="18">
        <v>3871</v>
      </c>
      <c r="M7" s="18">
        <v>6414</v>
      </c>
      <c r="N7" s="18">
        <f t="shared" si="1"/>
        <v>10285</v>
      </c>
      <c r="O7" s="18">
        <v>3871</v>
      </c>
      <c r="P7" s="18">
        <v>6414</v>
      </c>
      <c r="Q7" s="18">
        <f t="shared" si="2"/>
        <v>10285</v>
      </c>
      <c r="R7" s="61" t="s">
        <v>224</v>
      </c>
      <c r="T7" s="39"/>
    </row>
    <row r="8" spans="1:20" ht="12.75" customHeight="1">
      <c r="A8" s="61">
        <v>4</v>
      </c>
      <c r="B8" s="67" t="s">
        <v>65</v>
      </c>
      <c r="C8" s="14" t="s">
        <v>66</v>
      </c>
      <c r="D8" s="14" t="s">
        <v>69</v>
      </c>
      <c r="E8" s="14"/>
      <c r="F8" s="14" t="s">
        <v>68</v>
      </c>
      <c r="G8" s="14" t="s">
        <v>69</v>
      </c>
      <c r="H8" s="14" t="s">
        <v>80</v>
      </c>
      <c r="I8" s="14" t="s">
        <v>81</v>
      </c>
      <c r="J8" s="14" t="s">
        <v>72</v>
      </c>
      <c r="K8" s="61">
        <v>12</v>
      </c>
      <c r="L8" s="18">
        <v>1972</v>
      </c>
      <c r="M8" s="18">
        <v>3361</v>
      </c>
      <c r="N8" s="18">
        <f t="shared" si="1"/>
        <v>5333</v>
      </c>
      <c r="O8" s="18">
        <v>1972</v>
      </c>
      <c r="P8" s="18">
        <v>3361</v>
      </c>
      <c r="Q8" s="18">
        <f t="shared" si="2"/>
        <v>5333</v>
      </c>
      <c r="R8" s="61" t="s">
        <v>224</v>
      </c>
      <c r="T8" s="39"/>
    </row>
    <row r="9" spans="1:20" ht="12.75" customHeight="1">
      <c r="A9" s="61">
        <v>5</v>
      </c>
      <c r="B9" s="67" t="s">
        <v>65</v>
      </c>
      <c r="C9" s="14" t="s">
        <v>66</v>
      </c>
      <c r="D9" s="14" t="s">
        <v>69</v>
      </c>
      <c r="E9" s="14"/>
      <c r="F9" s="14" t="s">
        <v>68</v>
      </c>
      <c r="G9" s="14" t="s">
        <v>69</v>
      </c>
      <c r="H9" s="14" t="s">
        <v>82</v>
      </c>
      <c r="I9" s="14" t="s">
        <v>83</v>
      </c>
      <c r="J9" s="14" t="s">
        <v>72</v>
      </c>
      <c r="K9" s="61">
        <v>12</v>
      </c>
      <c r="L9" s="18">
        <v>1660</v>
      </c>
      <c r="M9" s="18">
        <v>7640</v>
      </c>
      <c r="N9" s="18">
        <f t="shared" si="1"/>
        <v>9300</v>
      </c>
      <c r="O9" s="18">
        <v>1660</v>
      </c>
      <c r="P9" s="18">
        <v>7640</v>
      </c>
      <c r="Q9" s="18">
        <f t="shared" si="2"/>
        <v>9300</v>
      </c>
      <c r="R9" s="61" t="s">
        <v>224</v>
      </c>
      <c r="T9" s="39"/>
    </row>
    <row r="10" spans="1:20" ht="12.75" customHeight="1">
      <c r="A10" s="61">
        <v>6</v>
      </c>
      <c r="B10" s="67" t="s">
        <v>65</v>
      </c>
      <c r="C10" s="14" t="s">
        <v>66</v>
      </c>
      <c r="D10" s="14" t="s">
        <v>69</v>
      </c>
      <c r="E10" s="14"/>
      <c r="F10" s="14" t="s">
        <v>68</v>
      </c>
      <c r="G10" s="14" t="s">
        <v>69</v>
      </c>
      <c r="H10" s="14" t="s">
        <v>84</v>
      </c>
      <c r="I10" s="14" t="s">
        <v>85</v>
      </c>
      <c r="J10" s="14" t="s">
        <v>72</v>
      </c>
      <c r="K10" s="68" t="s">
        <v>86</v>
      </c>
      <c r="L10" s="18">
        <v>3828</v>
      </c>
      <c r="M10" s="18">
        <v>18982</v>
      </c>
      <c r="N10" s="18">
        <f t="shared" si="1"/>
        <v>22810</v>
      </c>
      <c r="O10" s="18">
        <v>3828</v>
      </c>
      <c r="P10" s="18">
        <v>18982</v>
      </c>
      <c r="Q10" s="18">
        <f t="shared" si="2"/>
        <v>22810</v>
      </c>
      <c r="R10" s="61" t="s">
        <v>224</v>
      </c>
      <c r="T10" s="39"/>
    </row>
    <row r="11" spans="1:20" ht="12.75" customHeight="1">
      <c r="A11" s="61">
        <v>7</v>
      </c>
      <c r="B11" s="67" t="s">
        <v>65</v>
      </c>
      <c r="C11" s="14" t="s">
        <v>66</v>
      </c>
      <c r="D11" s="14" t="s">
        <v>76</v>
      </c>
      <c r="E11" s="14"/>
      <c r="F11" s="14" t="s">
        <v>68</v>
      </c>
      <c r="G11" s="14" t="s">
        <v>69</v>
      </c>
      <c r="H11" s="14" t="s">
        <v>87</v>
      </c>
      <c r="I11" s="14" t="s">
        <v>88</v>
      </c>
      <c r="J11" s="14" t="s">
        <v>72</v>
      </c>
      <c r="K11" s="66" t="s">
        <v>89</v>
      </c>
      <c r="L11" s="18">
        <v>634</v>
      </c>
      <c r="M11" s="18">
        <v>1310</v>
      </c>
      <c r="N11" s="18">
        <f t="shared" si="1"/>
        <v>1944</v>
      </c>
      <c r="O11" s="18">
        <v>634</v>
      </c>
      <c r="P11" s="18">
        <v>1310</v>
      </c>
      <c r="Q11" s="18">
        <f t="shared" si="2"/>
        <v>1944</v>
      </c>
      <c r="R11" s="61" t="s">
        <v>224</v>
      </c>
      <c r="T11" s="39"/>
    </row>
    <row r="12" spans="1:20" ht="12.75" customHeight="1">
      <c r="A12" s="61">
        <v>8</v>
      </c>
      <c r="B12" s="67" t="s">
        <v>65</v>
      </c>
      <c r="C12" s="14" t="s">
        <v>66</v>
      </c>
      <c r="D12" s="14" t="s">
        <v>90</v>
      </c>
      <c r="E12" s="14"/>
      <c r="F12" s="14" t="s">
        <v>68</v>
      </c>
      <c r="G12" s="14" t="s">
        <v>69</v>
      </c>
      <c r="H12" s="14" t="s">
        <v>91</v>
      </c>
      <c r="I12" s="14" t="s">
        <v>92</v>
      </c>
      <c r="J12" s="14" t="s">
        <v>72</v>
      </c>
      <c r="K12" s="61" t="s">
        <v>93</v>
      </c>
      <c r="L12" s="18">
        <v>891</v>
      </c>
      <c r="M12" s="18">
        <v>1492</v>
      </c>
      <c r="N12" s="18">
        <f t="shared" si="1"/>
        <v>2383</v>
      </c>
      <c r="O12" s="18">
        <v>891</v>
      </c>
      <c r="P12" s="18">
        <v>1492</v>
      </c>
      <c r="Q12" s="18">
        <f t="shared" si="2"/>
        <v>2383</v>
      </c>
      <c r="R12" s="61" t="s">
        <v>224</v>
      </c>
      <c r="T12" s="39"/>
    </row>
    <row r="13" spans="1:20" ht="12.75" customHeight="1">
      <c r="A13" s="61">
        <v>9</v>
      </c>
      <c r="B13" s="67" t="s">
        <v>65</v>
      </c>
      <c r="C13" s="14" t="s">
        <v>66</v>
      </c>
      <c r="D13" s="14" t="s">
        <v>90</v>
      </c>
      <c r="E13" s="14"/>
      <c r="F13" s="14" t="s">
        <v>68</v>
      </c>
      <c r="G13" s="14" t="s">
        <v>69</v>
      </c>
      <c r="H13" s="14" t="s">
        <v>94</v>
      </c>
      <c r="I13" s="14" t="s">
        <v>95</v>
      </c>
      <c r="J13" s="14" t="s">
        <v>72</v>
      </c>
      <c r="K13" s="61" t="s">
        <v>96</v>
      </c>
      <c r="L13" s="18">
        <v>515</v>
      </c>
      <c r="M13" s="18">
        <v>875</v>
      </c>
      <c r="N13" s="18">
        <f t="shared" si="1"/>
        <v>1390</v>
      </c>
      <c r="O13" s="18">
        <v>515</v>
      </c>
      <c r="P13" s="18">
        <v>875</v>
      </c>
      <c r="Q13" s="18">
        <f t="shared" si="2"/>
        <v>1390</v>
      </c>
      <c r="R13" s="61" t="s">
        <v>224</v>
      </c>
      <c r="T13" s="39"/>
    </row>
    <row r="14" spans="1:20" ht="12.75" customHeight="1">
      <c r="A14" s="61">
        <v>10</v>
      </c>
      <c r="B14" s="67" t="s">
        <v>65</v>
      </c>
      <c r="C14" s="14" t="s">
        <v>66</v>
      </c>
      <c r="D14" s="14" t="s">
        <v>76</v>
      </c>
      <c r="E14" s="14"/>
      <c r="F14" s="14" t="s">
        <v>68</v>
      </c>
      <c r="G14" s="14" t="s">
        <v>69</v>
      </c>
      <c r="H14" s="14" t="s">
        <v>97</v>
      </c>
      <c r="I14" s="14" t="s">
        <v>98</v>
      </c>
      <c r="J14" s="14" t="s">
        <v>72</v>
      </c>
      <c r="K14" s="61" t="s">
        <v>86</v>
      </c>
      <c r="L14" s="18">
        <v>2311</v>
      </c>
      <c r="M14" s="18">
        <v>3814</v>
      </c>
      <c r="N14" s="18">
        <f t="shared" si="1"/>
        <v>6125</v>
      </c>
      <c r="O14" s="18">
        <v>2311</v>
      </c>
      <c r="P14" s="18">
        <v>3814</v>
      </c>
      <c r="Q14" s="18">
        <f t="shared" si="2"/>
        <v>6125</v>
      </c>
      <c r="R14" s="61" t="s">
        <v>224</v>
      </c>
      <c r="T14" s="39"/>
    </row>
    <row r="15" spans="1:20" ht="12.75" customHeight="1">
      <c r="A15" s="61">
        <v>11</v>
      </c>
      <c r="B15" s="67" t="s">
        <v>65</v>
      </c>
      <c r="C15" s="14" t="s">
        <v>66</v>
      </c>
      <c r="D15" s="14" t="s">
        <v>99</v>
      </c>
      <c r="E15" s="14"/>
      <c r="F15" s="14" t="s">
        <v>68</v>
      </c>
      <c r="G15" s="14" t="s">
        <v>69</v>
      </c>
      <c r="H15" s="14" t="s">
        <v>100</v>
      </c>
      <c r="I15" s="14" t="s">
        <v>101</v>
      </c>
      <c r="J15" s="14" t="s">
        <v>72</v>
      </c>
      <c r="K15" s="61" t="s">
        <v>102</v>
      </c>
      <c r="L15" s="18">
        <v>2648</v>
      </c>
      <c r="M15" s="18">
        <v>4395</v>
      </c>
      <c r="N15" s="18">
        <f t="shared" si="1"/>
        <v>7043</v>
      </c>
      <c r="O15" s="18">
        <v>2648</v>
      </c>
      <c r="P15" s="18">
        <v>4395</v>
      </c>
      <c r="Q15" s="18">
        <f t="shared" si="2"/>
        <v>7043</v>
      </c>
      <c r="R15" s="61" t="s">
        <v>224</v>
      </c>
      <c r="T15" s="39"/>
    </row>
    <row r="16" spans="1:20" ht="12.75" customHeight="1">
      <c r="A16" s="61">
        <v>12</v>
      </c>
      <c r="B16" s="67" t="s">
        <v>65</v>
      </c>
      <c r="C16" s="14" t="s">
        <v>66</v>
      </c>
      <c r="D16" s="14" t="s">
        <v>99</v>
      </c>
      <c r="E16" s="14"/>
      <c r="F16" s="14" t="s">
        <v>68</v>
      </c>
      <c r="G16" s="14" t="s">
        <v>69</v>
      </c>
      <c r="H16" s="14" t="s">
        <v>103</v>
      </c>
      <c r="I16" s="14" t="s">
        <v>104</v>
      </c>
      <c r="J16" s="14" t="s">
        <v>72</v>
      </c>
      <c r="K16" s="61" t="s">
        <v>105</v>
      </c>
      <c r="L16" s="18">
        <v>2611</v>
      </c>
      <c r="M16" s="18">
        <v>4350</v>
      </c>
      <c r="N16" s="18">
        <f t="shared" si="1"/>
        <v>6961</v>
      </c>
      <c r="O16" s="18">
        <v>2611</v>
      </c>
      <c r="P16" s="18">
        <v>4350</v>
      </c>
      <c r="Q16" s="18">
        <f t="shared" si="2"/>
        <v>6961</v>
      </c>
      <c r="R16" s="61" t="s">
        <v>224</v>
      </c>
      <c r="T16" s="39"/>
    </row>
    <row r="17" spans="1:20" ht="12.75" customHeight="1">
      <c r="A17" s="61">
        <v>13</v>
      </c>
      <c r="B17" s="67" t="s">
        <v>65</v>
      </c>
      <c r="C17" s="14" t="s">
        <v>66</v>
      </c>
      <c r="D17" s="14" t="s">
        <v>106</v>
      </c>
      <c r="E17" s="14"/>
      <c r="F17" s="14" t="s">
        <v>68</v>
      </c>
      <c r="G17" s="14" t="s">
        <v>69</v>
      </c>
      <c r="H17" s="14" t="s">
        <v>107</v>
      </c>
      <c r="I17" s="14" t="s">
        <v>108</v>
      </c>
      <c r="J17" s="14" t="s">
        <v>72</v>
      </c>
      <c r="K17" s="61" t="s">
        <v>86</v>
      </c>
      <c r="L17" s="18">
        <v>1023</v>
      </c>
      <c r="M17" s="18">
        <v>1723</v>
      </c>
      <c r="N17" s="18">
        <f t="shared" si="1"/>
        <v>2746</v>
      </c>
      <c r="O17" s="18">
        <v>1023</v>
      </c>
      <c r="P17" s="18">
        <v>1723</v>
      </c>
      <c r="Q17" s="18">
        <f t="shared" si="2"/>
        <v>2746</v>
      </c>
      <c r="R17" s="61" t="s">
        <v>224</v>
      </c>
      <c r="T17" s="39"/>
    </row>
    <row r="18" spans="1:20" ht="12.75" customHeight="1">
      <c r="A18" s="61">
        <v>14</v>
      </c>
      <c r="B18" s="67" t="s">
        <v>65</v>
      </c>
      <c r="C18" s="14" t="s">
        <v>66</v>
      </c>
      <c r="D18" s="14" t="s">
        <v>106</v>
      </c>
      <c r="E18" s="14"/>
      <c r="F18" s="14" t="s">
        <v>68</v>
      </c>
      <c r="G18" s="14" t="s">
        <v>69</v>
      </c>
      <c r="H18" s="14" t="s">
        <v>109</v>
      </c>
      <c r="I18" s="14" t="s">
        <v>110</v>
      </c>
      <c r="J18" s="14" t="s">
        <v>72</v>
      </c>
      <c r="K18" s="61" t="s">
        <v>111</v>
      </c>
      <c r="L18" s="18">
        <v>1948</v>
      </c>
      <c r="M18" s="18">
        <v>3198</v>
      </c>
      <c r="N18" s="18">
        <f t="shared" si="1"/>
        <v>5146</v>
      </c>
      <c r="O18" s="18">
        <v>1948</v>
      </c>
      <c r="P18" s="18">
        <v>3198</v>
      </c>
      <c r="Q18" s="18">
        <f t="shared" si="2"/>
        <v>5146</v>
      </c>
      <c r="R18" s="61" t="s">
        <v>224</v>
      </c>
      <c r="T18" s="39"/>
    </row>
    <row r="19" spans="1:20" ht="12.75" customHeight="1">
      <c r="A19" s="61">
        <v>15</v>
      </c>
      <c r="B19" s="67" t="s">
        <v>65</v>
      </c>
      <c r="C19" s="14" t="s">
        <v>66</v>
      </c>
      <c r="D19" s="14" t="s">
        <v>106</v>
      </c>
      <c r="E19" s="14"/>
      <c r="F19" s="14" t="s">
        <v>68</v>
      </c>
      <c r="G19" s="14" t="s">
        <v>69</v>
      </c>
      <c r="H19" s="14" t="s">
        <v>112</v>
      </c>
      <c r="I19" s="14" t="s">
        <v>113</v>
      </c>
      <c r="J19" s="14" t="s">
        <v>72</v>
      </c>
      <c r="K19" s="61" t="s">
        <v>89</v>
      </c>
      <c r="L19" s="18">
        <v>2205</v>
      </c>
      <c r="M19" s="18">
        <v>3617</v>
      </c>
      <c r="N19" s="18">
        <f t="shared" si="1"/>
        <v>5822</v>
      </c>
      <c r="O19" s="18">
        <v>2205</v>
      </c>
      <c r="P19" s="18">
        <v>3617</v>
      </c>
      <c r="Q19" s="18">
        <f t="shared" si="2"/>
        <v>5822</v>
      </c>
      <c r="R19" s="61" t="s">
        <v>224</v>
      </c>
      <c r="T19" s="39"/>
    </row>
    <row r="20" spans="1:20" ht="12.75" customHeight="1">
      <c r="A20" s="61">
        <v>16</v>
      </c>
      <c r="B20" s="67" t="s">
        <v>65</v>
      </c>
      <c r="C20" s="14" t="s">
        <v>66</v>
      </c>
      <c r="D20" s="14" t="s">
        <v>114</v>
      </c>
      <c r="E20" s="14"/>
      <c r="F20" s="14" t="s">
        <v>68</v>
      </c>
      <c r="G20" s="14" t="s">
        <v>69</v>
      </c>
      <c r="H20" s="14" t="s">
        <v>115</v>
      </c>
      <c r="I20" s="14" t="s">
        <v>116</v>
      </c>
      <c r="J20" s="14" t="s">
        <v>72</v>
      </c>
      <c r="K20" s="68" t="s">
        <v>96</v>
      </c>
      <c r="L20" s="18">
        <v>708</v>
      </c>
      <c r="M20" s="18">
        <v>1222</v>
      </c>
      <c r="N20" s="18">
        <f t="shared" si="1"/>
        <v>1930</v>
      </c>
      <c r="O20" s="18">
        <v>708</v>
      </c>
      <c r="P20" s="18">
        <v>1222</v>
      </c>
      <c r="Q20" s="18">
        <f t="shared" si="2"/>
        <v>1930</v>
      </c>
      <c r="R20" s="61" t="s">
        <v>224</v>
      </c>
      <c r="T20" s="39"/>
    </row>
    <row r="21" spans="1:20" ht="12.75" customHeight="1">
      <c r="A21" s="61">
        <v>17</v>
      </c>
      <c r="B21" s="67" t="s">
        <v>65</v>
      </c>
      <c r="C21" s="14" t="s">
        <v>66</v>
      </c>
      <c r="D21" s="14" t="s">
        <v>114</v>
      </c>
      <c r="E21" s="14"/>
      <c r="F21" s="14" t="s">
        <v>68</v>
      </c>
      <c r="G21" s="14" t="s">
        <v>69</v>
      </c>
      <c r="H21" s="14" t="s">
        <v>117</v>
      </c>
      <c r="I21" s="14" t="s">
        <v>118</v>
      </c>
      <c r="J21" s="14" t="s">
        <v>72</v>
      </c>
      <c r="K21" s="66" t="s">
        <v>111</v>
      </c>
      <c r="L21" s="18">
        <v>369</v>
      </c>
      <c r="M21" s="18">
        <v>660</v>
      </c>
      <c r="N21" s="18">
        <f t="shared" si="1"/>
        <v>1029</v>
      </c>
      <c r="O21" s="18">
        <v>369</v>
      </c>
      <c r="P21" s="18">
        <v>660</v>
      </c>
      <c r="Q21" s="18">
        <f t="shared" si="2"/>
        <v>1029</v>
      </c>
      <c r="R21" s="61" t="s">
        <v>224</v>
      </c>
      <c r="T21" s="39"/>
    </row>
    <row r="22" spans="1:20" ht="12.75" customHeight="1">
      <c r="A22" s="61">
        <v>18</v>
      </c>
      <c r="B22" s="67" t="s">
        <v>65</v>
      </c>
      <c r="C22" s="14" t="s">
        <v>66</v>
      </c>
      <c r="D22" s="14" t="s">
        <v>114</v>
      </c>
      <c r="E22" s="14"/>
      <c r="F22" s="14" t="s">
        <v>68</v>
      </c>
      <c r="G22" s="14" t="s">
        <v>69</v>
      </c>
      <c r="H22" s="14" t="s">
        <v>119</v>
      </c>
      <c r="I22" s="14" t="s">
        <v>120</v>
      </c>
      <c r="J22" s="14" t="s">
        <v>72</v>
      </c>
      <c r="K22" s="61" t="s">
        <v>93</v>
      </c>
      <c r="L22" s="18">
        <v>849</v>
      </c>
      <c r="M22" s="18">
        <v>1422</v>
      </c>
      <c r="N22" s="18">
        <f t="shared" si="1"/>
        <v>2271</v>
      </c>
      <c r="O22" s="18">
        <v>849</v>
      </c>
      <c r="P22" s="18">
        <v>1422</v>
      </c>
      <c r="Q22" s="18">
        <f t="shared" si="2"/>
        <v>2271</v>
      </c>
      <c r="R22" s="61" t="s">
        <v>224</v>
      </c>
      <c r="T22" s="39"/>
    </row>
    <row r="23" spans="1:20" ht="12.75" customHeight="1">
      <c r="A23" s="61">
        <v>19</v>
      </c>
      <c r="B23" s="67" t="s">
        <v>65</v>
      </c>
      <c r="C23" s="14" t="s">
        <v>66</v>
      </c>
      <c r="D23" s="14" t="s">
        <v>121</v>
      </c>
      <c r="E23" s="14"/>
      <c r="F23" s="14" t="s">
        <v>68</v>
      </c>
      <c r="G23" s="14" t="s">
        <v>69</v>
      </c>
      <c r="H23" s="14" t="s">
        <v>122</v>
      </c>
      <c r="I23" s="14" t="s">
        <v>123</v>
      </c>
      <c r="J23" s="14" t="s">
        <v>72</v>
      </c>
      <c r="K23" s="61" t="s">
        <v>96</v>
      </c>
      <c r="L23" s="18">
        <v>2450</v>
      </c>
      <c r="M23" s="18">
        <v>5187</v>
      </c>
      <c r="N23" s="18">
        <f t="shared" si="1"/>
        <v>7637</v>
      </c>
      <c r="O23" s="18">
        <v>2450</v>
      </c>
      <c r="P23" s="18">
        <v>5187</v>
      </c>
      <c r="Q23" s="18">
        <f t="shared" si="2"/>
        <v>7637</v>
      </c>
      <c r="R23" s="61" t="s">
        <v>224</v>
      </c>
      <c r="T23" s="39"/>
    </row>
    <row r="24" spans="1:20" ht="12.75" customHeight="1">
      <c r="A24" s="61">
        <v>20</v>
      </c>
      <c r="B24" s="67" t="s">
        <v>65</v>
      </c>
      <c r="C24" s="14" t="s">
        <v>66</v>
      </c>
      <c r="D24" s="14" t="s">
        <v>124</v>
      </c>
      <c r="E24" s="14"/>
      <c r="F24" s="14" t="s">
        <v>68</v>
      </c>
      <c r="G24" s="14" t="s">
        <v>69</v>
      </c>
      <c r="H24" s="14" t="s">
        <v>125</v>
      </c>
      <c r="I24" s="14" t="s">
        <v>126</v>
      </c>
      <c r="J24" s="14" t="s">
        <v>72</v>
      </c>
      <c r="K24" s="61" t="s">
        <v>111</v>
      </c>
      <c r="L24" s="18">
        <v>319</v>
      </c>
      <c r="M24" s="18">
        <v>554</v>
      </c>
      <c r="N24" s="18">
        <f t="shared" si="1"/>
        <v>873</v>
      </c>
      <c r="O24" s="18">
        <v>319</v>
      </c>
      <c r="P24" s="18">
        <v>554</v>
      </c>
      <c r="Q24" s="18">
        <f t="shared" si="2"/>
        <v>873</v>
      </c>
      <c r="R24" s="61" t="s">
        <v>224</v>
      </c>
      <c r="T24" s="39"/>
    </row>
    <row r="25" spans="1:20" ht="12.75" customHeight="1">
      <c r="A25" s="61">
        <v>21</v>
      </c>
      <c r="B25" s="67" t="s">
        <v>65</v>
      </c>
      <c r="C25" s="14" t="s">
        <v>66</v>
      </c>
      <c r="D25" s="14" t="s">
        <v>127</v>
      </c>
      <c r="E25" s="14"/>
      <c r="F25" s="14" t="s">
        <v>68</v>
      </c>
      <c r="G25" s="14" t="s">
        <v>69</v>
      </c>
      <c r="H25" s="14" t="s">
        <v>128</v>
      </c>
      <c r="I25" s="14" t="s">
        <v>129</v>
      </c>
      <c r="J25" s="14" t="s">
        <v>72</v>
      </c>
      <c r="K25" s="61" t="s">
        <v>111</v>
      </c>
      <c r="L25" s="18">
        <v>547</v>
      </c>
      <c r="M25" s="18">
        <v>964</v>
      </c>
      <c r="N25" s="18">
        <f t="shared" si="1"/>
        <v>1511</v>
      </c>
      <c r="O25" s="18">
        <v>547</v>
      </c>
      <c r="P25" s="18">
        <v>964</v>
      </c>
      <c r="Q25" s="18">
        <f t="shared" si="2"/>
        <v>1511</v>
      </c>
      <c r="R25" s="61" t="s">
        <v>224</v>
      </c>
      <c r="T25" s="39"/>
    </row>
    <row r="26" spans="1:20" ht="12.75" customHeight="1">
      <c r="A26" s="61">
        <v>22</v>
      </c>
      <c r="B26" s="67" t="s">
        <v>65</v>
      </c>
      <c r="C26" s="14" t="s">
        <v>66</v>
      </c>
      <c r="D26" s="14" t="s">
        <v>130</v>
      </c>
      <c r="E26" s="14"/>
      <c r="F26" s="14" t="s">
        <v>68</v>
      </c>
      <c r="G26" s="14" t="s">
        <v>69</v>
      </c>
      <c r="H26" s="14" t="s">
        <v>131</v>
      </c>
      <c r="I26" s="14" t="s">
        <v>132</v>
      </c>
      <c r="J26" s="14" t="s">
        <v>72</v>
      </c>
      <c r="K26" s="66" t="s">
        <v>96</v>
      </c>
      <c r="L26" s="18">
        <v>273</v>
      </c>
      <c r="M26" s="18">
        <v>479</v>
      </c>
      <c r="N26" s="18">
        <f t="shared" si="1"/>
        <v>752</v>
      </c>
      <c r="O26" s="18">
        <v>273</v>
      </c>
      <c r="P26" s="18">
        <v>479</v>
      </c>
      <c r="Q26" s="18">
        <f t="shared" si="2"/>
        <v>752</v>
      </c>
      <c r="R26" s="61" t="s">
        <v>224</v>
      </c>
      <c r="T26" s="39"/>
    </row>
    <row r="27" spans="1:20" ht="12.75" customHeight="1">
      <c r="A27" s="61">
        <v>23</v>
      </c>
      <c r="B27" s="67" t="s">
        <v>65</v>
      </c>
      <c r="C27" s="14" t="s">
        <v>66</v>
      </c>
      <c r="D27" s="14" t="s">
        <v>133</v>
      </c>
      <c r="E27" s="14"/>
      <c r="F27" s="14" t="s">
        <v>68</v>
      </c>
      <c r="G27" s="14" t="s">
        <v>69</v>
      </c>
      <c r="H27" s="14" t="s">
        <v>134</v>
      </c>
      <c r="I27" s="14" t="s">
        <v>135</v>
      </c>
      <c r="J27" s="14" t="s">
        <v>72</v>
      </c>
      <c r="K27" s="61" t="s">
        <v>89</v>
      </c>
      <c r="L27" s="18">
        <v>799</v>
      </c>
      <c r="M27" s="18">
        <v>1338</v>
      </c>
      <c r="N27" s="18">
        <f t="shared" si="1"/>
        <v>2137</v>
      </c>
      <c r="O27" s="18">
        <v>799</v>
      </c>
      <c r="P27" s="18">
        <v>1338</v>
      </c>
      <c r="Q27" s="18">
        <f t="shared" si="2"/>
        <v>2137</v>
      </c>
      <c r="R27" s="61" t="s">
        <v>224</v>
      </c>
      <c r="T27" s="39"/>
    </row>
    <row r="28" spans="1:20" ht="12.75" customHeight="1">
      <c r="A28" s="61">
        <v>24</v>
      </c>
      <c r="B28" s="67" t="s">
        <v>65</v>
      </c>
      <c r="C28" s="14" t="s">
        <v>66</v>
      </c>
      <c r="D28" s="14" t="s">
        <v>133</v>
      </c>
      <c r="E28" s="14"/>
      <c r="F28" s="14" t="s">
        <v>68</v>
      </c>
      <c r="G28" s="14" t="s">
        <v>69</v>
      </c>
      <c r="H28" s="14" t="s">
        <v>136</v>
      </c>
      <c r="I28" s="14" t="s">
        <v>137</v>
      </c>
      <c r="J28" s="14" t="s">
        <v>72</v>
      </c>
      <c r="K28" s="61" t="s">
        <v>102</v>
      </c>
      <c r="L28" s="18">
        <v>714</v>
      </c>
      <c r="M28" s="18">
        <v>1464</v>
      </c>
      <c r="N28" s="18">
        <f t="shared" si="1"/>
        <v>2178</v>
      </c>
      <c r="O28" s="18">
        <v>714</v>
      </c>
      <c r="P28" s="18">
        <v>1464</v>
      </c>
      <c r="Q28" s="18">
        <f t="shared" si="2"/>
        <v>2178</v>
      </c>
      <c r="R28" s="61" t="s">
        <v>224</v>
      </c>
      <c r="T28" s="39"/>
    </row>
    <row r="29" spans="1:20" ht="12.75" customHeight="1">
      <c r="A29" s="61">
        <v>25</v>
      </c>
      <c r="B29" s="67" t="s">
        <v>65</v>
      </c>
      <c r="C29" s="14" t="s">
        <v>66</v>
      </c>
      <c r="D29" s="14" t="s">
        <v>69</v>
      </c>
      <c r="E29" s="14"/>
      <c r="F29" s="14" t="s">
        <v>68</v>
      </c>
      <c r="G29" s="14" t="s">
        <v>69</v>
      </c>
      <c r="H29" s="14" t="s">
        <v>138</v>
      </c>
      <c r="I29" s="14" t="s">
        <v>139</v>
      </c>
      <c r="J29" s="14" t="s">
        <v>72</v>
      </c>
      <c r="K29" s="61">
        <v>4</v>
      </c>
      <c r="L29" s="18">
        <v>258</v>
      </c>
      <c r="M29" s="18">
        <v>435</v>
      </c>
      <c r="N29" s="18">
        <f t="shared" si="1"/>
        <v>693</v>
      </c>
      <c r="O29" s="18">
        <v>258</v>
      </c>
      <c r="P29" s="18">
        <v>435</v>
      </c>
      <c r="Q29" s="18">
        <f t="shared" si="2"/>
        <v>693</v>
      </c>
      <c r="R29" s="61" t="s">
        <v>224</v>
      </c>
      <c r="T29" s="39"/>
    </row>
    <row r="30" spans="1:20" ht="12.75" customHeight="1">
      <c r="A30" s="61">
        <v>26</v>
      </c>
      <c r="B30" s="67" t="s">
        <v>65</v>
      </c>
      <c r="C30" s="14" t="s">
        <v>66</v>
      </c>
      <c r="D30" s="14" t="s">
        <v>140</v>
      </c>
      <c r="E30" s="14"/>
      <c r="F30" s="14" t="s">
        <v>68</v>
      </c>
      <c r="G30" s="14" t="s">
        <v>69</v>
      </c>
      <c r="H30" s="14" t="s">
        <v>141</v>
      </c>
      <c r="I30" s="14" t="s">
        <v>142</v>
      </c>
      <c r="J30" s="14" t="s">
        <v>72</v>
      </c>
      <c r="K30" s="61" t="s">
        <v>79</v>
      </c>
      <c r="L30" s="18">
        <v>2864</v>
      </c>
      <c r="M30" s="18">
        <v>4802</v>
      </c>
      <c r="N30" s="18">
        <f t="shared" si="1"/>
        <v>7666</v>
      </c>
      <c r="O30" s="18">
        <v>2864</v>
      </c>
      <c r="P30" s="18">
        <v>4802</v>
      </c>
      <c r="Q30" s="18">
        <f t="shared" si="2"/>
        <v>7666</v>
      </c>
      <c r="R30" s="61" t="s">
        <v>224</v>
      </c>
      <c r="T30" s="39"/>
    </row>
    <row r="31" spans="1:20" ht="12.75" customHeight="1">
      <c r="A31" s="61">
        <v>27</v>
      </c>
      <c r="B31" s="67" t="s">
        <v>65</v>
      </c>
      <c r="C31" s="14" t="s">
        <v>66</v>
      </c>
      <c r="D31" s="14" t="s">
        <v>140</v>
      </c>
      <c r="E31" s="14"/>
      <c r="F31" s="14" t="s">
        <v>68</v>
      </c>
      <c r="G31" s="14" t="s">
        <v>69</v>
      </c>
      <c r="H31" s="14" t="s">
        <v>143</v>
      </c>
      <c r="I31" s="14" t="s">
        <v>144</v>
      </c>
      <c r="J31" s="14" t="s">
        <v>72</v>
      </c>
      <c r="K31" s="68" t="s">
        <v>96</v>
      </c>
      <c r="L31" s="18">
        <v>661</v>
      </c>
      <c r="M31" s="18">
        <v>1133</v>
      </c>
      <c r="N31" s="18">
        <f t="shared" si="1"/>
        <v>1794</v>
      </c>
      <c r="O31" s="18">
        <v>661</v>
      </c>
      <c r="P31" s="18">
        <v>1133</v>
      </c>
      <c r="Q31" s="18">
        <f t="shared" si="2"/>
        <v>1794</v>
      </c>
      <c r="R31" s="61" t="s">
        <v>224</v>
      </c>
      <c r="T31" s="39"/>
    </row>
    <row r="32" spans="1:20" ht="12.75" customHeight="1">
      <c r="A32" s="61">
        <v>28</v>
      </c>
      <c r="B32" s="67" t="s">
        <v>65</v>
      </c>
      <c r="C32" s="14" t="s">
        <v>66</v>
      </c>
      <c r="D32" s="14" t="s">
        <v>145</v>
      </c>
      <c r="E32" s="14"/>
      <c r="F32" s="14" t="s">
        <v>68</v>
      </c>
      <c r="G32" s="14" t="s">
        <v>69</v>
      </c>
      <c r="H32" s="14" t="s">
        <v>146</v>
      </c>
      <c r="I32" s="14" t="s">
        <v>147</v>
      </c>
      <c r="J32" s="14" t="s">
        <v>72</v>
      </c>
      <c r="K32" s="66" t="s">
        <v>111</v>
      </c>
      <c r="L32" s="18">
        <v>463</v>
      </c>
      <c r="M32" s="18">
        <v>822</v>
      </c>
      <c r="N32" s="18">
        <f t="shared" si="1"/>
        <v>1285</v>
      </c>
      <c r="O32" s="18">
        <v>463</v>
      </c>
      <c r="P32" s="18">
        <v>822</v>
      </c>
      <c r="Q32" s="18">
        <f t="shared" si="2"/>
        <v>1285</v>
      </c>
      <c r="R32" s="61" t="s">
        <v>224</v>
      </c>
      <c r="T32" s="39"/>
    </row>
    <row r="33" spans="1:20" ht="12.75" customHeight="1">
      <c r="A33" s="61">
        <v>29</v>
      </c>
      <c r="B33" s="67" t="s">
        <v>65</v>
      </c>
      <c r="C33" s="14" t="s">
        <v>66</v>
      </c>
      <c r="D33" s="14" t="s">
        <v>145</v>
      </c>
      <c r="E33" s="14"/>
      <c r="F33" s="14" t="s">
        <v>68</v>
      </c>
      <c r="G33" s="14" t="s">
        <v>69</v>
      </c>
      <c r="H33" s="14" t="s">
        <v>148</v>
      </c>
      <c r="I33" s="14" t="s">
        <v>149</v>
      </c>
      <c r="J33" s="14" t="s">
        <v>72</v>
      </c>
      <c r="K33" s="61" t="s">
        <v>89</v>
      </c>
      <c r="L33" s="18">
        <v>511</v>
      </c>
      <c r="M33" s="18">
        <v>910</v>
      </c>
      <c r="N33" s="18">
        <f t="shared" si="1"/>
        <v>1421</v>
      </c>
      <c r="O33" s="18">
        <v>511</v>
      </c>
      <c r="P33" s="18">
        <v>910</v>
      </c>
      <c r="Q33" s="18">
        <f t="shared" si="2"/>
        <v>1421</v>
      </c>
      <c r="R33" s="61" t="s">
        <v>224</v>
      </c>
      <c r="T33" s="39"/>
    </row>
    <row r="34" spans="1:20" ht="12.75" customHeight="1">
      <c r="A34" s="61">
        <v>30</v>
      </c>
      <c r="B34" s="67" t="s">
        <v>65</v>
      </c>
      <c r="C34" s="14" t="s">
        <v>66</v>
      </c>
      <c r="D34" s="14" t="s">
        <v>140</v>
      </c>
      <c r="E34" s="14"/>
      <c r="F34" s="14" t="s">
        <v>68</v>
      </c>
      <c r="G34" s="14" t="s">
        <v>69</v>
      </c>
      <c r="H34" s="14" t="s">
        <v>150</v>
      </c>
      <c r="I34" s="14" t="s">
        <v>151</v>
      </c>
      <c r="J34" s="14" t="s">
        <v>72</v>
      </c>
      <c r="K34" s="61" t="s">
        <v>96</v>
      </c>
      <c r="L34" s="18">
        <v>4525</v>
      </c>
      <c r="M34" s="18">
        <v>7460</v>
      </c>
      <c r="N34" s="18">
        <f t="shared" si="1"/>
        <v>11985</v>
      </c>
      <c r="O34" s="18">
        <v>4525</v>
      </c>
      <c r="P34" s="18">
        <v>7460</v>
      </c>
      <c r="Q34" s="18">
        <f t="shared" si="2"/>
        <v>11985</v>
      </c>
      <c r="R34" s="61" t="s">
        <v>224</v>
      </c>
      <c r="T34" s="39"/>
    </row>
    <row r="35" spans="1:20" ht="12.75" customHeight="1">
      <c r="A35" s="61">
        <v>31</v>
      </c>
      <c r="B35" s="67" t="s">
        <v>65</v>
      </c>
      <c r="C35" s="14" t="s">
        <v>66</v>
      </c>
      <c r="D35" s="14" t="s">
        <v>76</v>
      </c>
      <c r="E35" s="14"/>
      <c r="F35" s="14" t="s">
        <v>68</v>
      </c>
      <c r="G35" s="14" t="s">
        <v>69</v>
      </c>
      <c r="H35" s="14" t="s">
        <v>152</v>
      </c>
      <c r="I35" s="14" t="s">
        <v>153</v>
      </c>
      <c r="J35" s="14" t="s">
        <v>72</v>
      </c>
      <c r="K35" s="61" t="s">
        <v>105</v>
      </c>
      <c r="L35" s="18">
        <v>901</v>
      </c>
      <c r="M35" s="18">
        <v>1787</v>
      </c>
      <c r="N35" s="18">
        <f t="shared" si="1"/>
        <v>2688</v>
      </c>
      <c r="O35" s="18">
        <v>901</v>
      </c>
      <c r="P35" s="18">
        <v>1787</v>
      </c>
      <c r="Q35" s="18">
        <f t="shared" si="2"/>
        <v>2688</v>
      </c>
      <c r="R35" s="61" t="s">
        <v>224</v>
      </c>
      <c r="T35" s="39"/>
    </row>
    <row r="36" spans="1:20" ht="12.75" customHeight="1">
      <c r="A36" s="61">
        <v>32</v>
      </c>
      <c r="B36" s="67" t="s">
        <v>65</v>
      </c>
      <c r="C36" s="14" t="s">
        <v>66</v>
      </c>
      <c r="D36" s="14" t="s">
        <v>76</v>
      </c>
      <c r="E36" s="14"/>
      <c r="F36" s="14" t="s">
        <v>68</v>
      </c>
      <c r="G36" s="14" t="s">
        <v>69</v>
      </c>
      <c r="H36" s="14" t="s">
        <v>154</v>
      </c>
      <c r="I36" s="14" t="s">
        <v>155</v>
      </c>
      <c r="J36" s="14" t="s">
        <v>72</v>
      </c>
      <c r="K36" s="61" t="s">
        <v>86</v>
      </c>
      <c r="L36" s="18">
        <v>5957</v>
      </c>
      <c r="M36" s="18">
        <v>27416</v>
      </c>
      <c r="N36" s="18">
        <f t="shared" si="1"/>
        <v>33373</v>
      </c>
      <c r="O36" s="18">
        <v>5957</v>
      </c>
      <c r="P36" s="18">
        <v>27416</v>
      </c>
      <c r="Q36" s="18">
        <f t="shared" si="2"/>
        <v>33373</v>
      </c>
      <c r="R36" s="61" t="s">
        <v>224</v>
      </c>
      <c r="T36" s="39"/>
    </row>
    <row r="37" spans="1:20" ht="12.75" customHeight="1">
      <c r="A37" s="61">
        <v>33</v>
      </c>
      <c r="B37" s="67" t="s">
        <v>65</v>
      </c>
      <c r="C37" s="14" t="s">
        <v>66</v>
      </c>
      <c r="D37" s="14" t="s">
        <v>156</v>
      </c>
      <c r="E37" s="14"/>
      <c r="F37" s="14" t="s">
        <v>68</v>
      </c>
      <c r="G37" s="14" t="s">
        <v>69</v>
      </c>
      <c r="H37" s="14" t="s">
        <v>157</v>
      </c>
      <c r="I37" s="14" t="s">
        <v>158</v>
      </c>
      <c r="J37" s="14" t="s">
        <v>72</v>
      </c>
      <c r="K37" s="61" t="s">
        <v>111</v>
      </c>
      <c r="L37" s="18">
        <v>491</v>
      </c>
      <c r="M37" s="18">
        <v>806</v>
      </c>
      <c r="N37" s="18">
        <f t="shared" si="1"/>
        <v>1297</v>
      </c>
      <c r="O37" s="18">
        <v>491</v>
      </c>
      <c r="P37" s="18">
        <v>806</v>
      </c>
      <c r="Q37" s="18">
        <f t="shared" si="2"/>
        <v>1297</v>
      </c>
      <c r="R37" s="61" t="s">
        <v>224</v>
      </c>
      <c r="T37" s="39"/>
    </row>
    <row r="38" spans="1:20" ht="12.75" customHeight="1">
      <c r="A38" s="61">
        <v>34</v>
      </c>
      <c r="B38" s="67" t="s">
        <v>65</v>
      </c>
      <c r="C38" s="14" t="s">
        <v>66</v>
      </c>
      <c r="D38" s="14" t="s">
        <v>156</v>
      </c>
      <c r="E38" s="14"/>
      <c r="F38" s="14" t="s">
        <v>68</v>
      </c>
      <c r="G38" s="14" t="s">
        <v>69</v>
      </c>
      <c r="H38" s="14" t="s">
        <v>159</v>
      </c>
      <c r="I38" s="14" t="s">
        <v>160</v>
      </c>
      <c r="J38" s="14" t="s">
        <v>72</v>
      </c>
      <c r="K38" s="61" t="s">
        <v>111</v>
      </c>
      <c r="L38" s="18">
        <v>336</v>
      </c>
      <c r="M38" s="18">
        <v>602</v>
      </c>
      <c r="N38" s="18">
        <f t="shared" si="1"/>
        <v>938</v>
      </c>
      <c r="O38" s="18">
        <v>336</v>
      </c>
      <c r="P38" s="18">
        <v>602</v>
      </c>
      <c r="Q38" s="18">
        <f t="shared" si="2"/>
        <v>938</v>
      </c>
      <c r="R38" s="61" t="s">
        <v>224</v>
      </c>
      <c r="T38" s="39"/>
    </row>
    <row r="39" spans="1:20" ht="12.75" customHeight="1">
      <c r="A39" s="61">
        <v>35</v>
      </c>
      <c r="B39" s="67" t="s">
        <v>65</v>
      </c>
      <c r="C39" s="14" t="s">
        <v>66</v>
      </c>
      <c r="D39" s="14" t="s">
        <v>156</v>
      </c>
      <c r="E39" s="14"/>
      <c r="F39" s="14" t="s">
        <v>68</v>
      </c>
      <c r="G39" s="14" t="s">
        <v>69</v>
      </c>
      <c r="H39" s="14" t="s">
        <v>161</v>
      </c>
      <c r="I39" s="14" t="s">
        <v>162</v>
      </c>
      <c r="J39" s="14" t="s">
        <v>72</v>
      </c>
      <c r="K39" s="61" t="s">
        <v>102</v>
      </c>
      <c r="L39" s="18">
        <v>632</v>
      </c>
      <c r="M39" s="18">
        <v>1031</v>
      </c>
      <c r="N39" s="18">
        <f t="shared" si="1"/>
        <v>1663</v>
      </c>
      <c r="O39" s="18">
        <v>632</v>
      </c>
      <c r="P39" s="18">
        <v>1031</v>
      </c>
      <c r="Q39" s="18">
        <f t="shared" si="2"/>
        <v>1663</v>
      </c>
      <c r="R39" s="61" t="s">
        <v>224</v>
      </c>
      <c r="T39" s="39"/>
    </row>
    <row r="40" spans="1:20" ht="12.75" customHeight="1">
      <c r="A40" s="61">
        <v>36</v>
      </c>
      <c r="B40" s="67" t="s">
        <v>65</v>
      </c>
      <c r="C40" s="14" t="s">
        <v>163</v>
      </c>
      <c r="D40" s="14" t="s">
        <v>140</v>
      </c>
      <c r="E40" s="14"/>
      <c r="F40" s="14" t="s">
        <v>68</v>
      </c>
      <c r="G40" s="14" t="s">
        <v>69</v>
      </c>
      <c r="H40" s="14" t="s">
        <v>164</v>
      </c>
      <c r="I40" s="14" t="s">
        <v>165</v>
      </c>
      <c r="J40" s="14" t="s">
        <v>166</v>
      </c>
      <c r="K40" s="61">
        <v>4</v>
      </c>
      <c r="L40" s="18">
        <v>144</v>
      </c>
      <c r="M40" s="18">
        <v>121</v>
      </c>
      <c r="N40" s="18">
        <f t="shared" si="1"/>
        <v>265</v>
      </c>
      <c r="O40" s="18">
        <v>144</v>
      </c>
      <c r="P40" s="18">
        <v>121</v>
      </c>
      <c r="Q40" s="18">
        <f t="shared" si="2"/>
        <v>265</v>
      </c>
      <c r="R40" s="61" t="s">
        <v>224</v>
      </c>
      <c r="T40" s="39"/>
    </row>
    <row r="41" spans="1:20" ht="12.75" customHeight="1">
      <c r="A41" s="61">
        <v>37</v>
      </c>
      <c r="B41" s="67" t="s">
        <v>65</v>
      </c>
      <c r="C41" s="14" t="s">
        <v>167</v>
      </c>
      <c r="D41" s="14" t="s">
        <v>168</v>
      </c>
      <c r="E41" s="14"/>
      <c r="F41" s="14" t="s">
        <v>68</v>
      </c>
      <c r="G41" s="14" t="s">
        <v>69</v>
      </c>
      <c r="H41" s="14" t="s">
        <v>169</v>
      </c>
      <c r="I41" s="14" t="s">
        <v>170</v>
      </c>
      <c r="J41" s="14" t="s">
        <v>166</v>
      </c>
      <c r="K41" s="68" t="s">
        <v>171</v>
      </c>
      <c r="L41" s="18">
        <v>2733</v>
      </c>
      <c r="M41" s="18">
        <v>4209</v>
      </c>
      <c r="N41" s="18">
        <f t="shared" si="1"/>
        <v>6942</v>
      </c>
      <c r="O41" s="18">
        <v>2733</v>
      </c>
      <c r="P41" s="18">
        <v>4209</v>
      </c>
      <c r="Q41" s="18">
        <f t="shared" si="2"/>
        <v>6942</v>
      </c>
      <c r="R41" s="61" t="s">
        <v>224</v>
      </c>
      <c r="T41" s="39"/>
    </row>
    <row r="42" spans="1:20" ht="12.75" customHeight="1">
      <c r="A42" s="61">
        <v>38</v>
      </c>
      <c r="B42" s="67" t="s">
        <v>65</v>
      </c>
      <c r="C42" s="14" t="s">
        <v>66</v>
      </c>
      <c r="D42" s="14" t="s">
        <v>172</v>
      </c>
      <c r="E42" s="14"/>
      <c r="F42" s="14" t="s">
        <v>68</v>
      </c>
      <c r="G42" s="14" t="s">
        <v>69</v>
      </c>
      <c r="H42" s="14" t="s">
        <v>173</v>
      </c>
      <c r="I42" s="14" t="s">
        <v>174</v>
      </c>
      <c r="J42" s="14" t="s">
        <v>72</v>
      </c>
      <c r="K42" s="66">
        <v>4</v>
      </c>
      <c r="L42" s="18">
        <v>1227</v>
      </c>
      <c r="M42" s="18">
        <v>2027</v>
      </c>
      <c r="N42" s="18">
        <f t="shared" si="1"/>
        <v>3254</v>
      </c>
      <c r="O42" s="18">
        <v>1227</v>
      </c>
      <c r="P42" s="18">
        <v>2027</v>
      </c>
      <c r="Q42" s="18">
        <f t="shared" si="2"/>
        <v>3254</v>
      </c>
      <c r="R42" s="61" t="s">
        <v>224</v>
      </c>
      <c r="T42" s="39"/>
    </row>
    <row r="43" spans="1:20" ht="12.75" customHeight="1">
      <c r="A43" s="61">
        <v>39</v>
      </c>
      <c r="B43" s="67" t="s">
        <v>65</v>
      </c>
      <c r="C43" s="14" t="s">
        <v>66</v>
      </c>
      <c r="D43" s="14" t="s">
        <v>175</v>
      </c>
      <c r="E43" s="14"/>
      <c r="F43" s="14" t="s">
        <v>68</v>
      </c>
      <c r="G43" s="14" t="s">
        <v>69</v>
      </c>
      <c r="H43" s="14" t="s">
        <v>176</v>
      </c>
      <c r="I43" s="14" t="s">
        <v>177</v>
      </c>
      <c r="J43" s="14" t="s">
        <v>166</v>
      </c>
      <c r="K43" s="61">
        <v>4</v>
      </c>
      <c r="L43" s="18">
        <v>2067</v>
      </c>
      <c r="M43" s="18">
        <v>2004</v>
      </c>
      <c r="N43" s="18">
        <f t="shared" si="1"/>
        <v>4071</v>
      </c>
      <c r="O43" s="18">
        <v>2067</v>
      </c>
      <c r="P43" s="18">
        <v>2004</v>
      </c>
      <c r="Q43" s="18">
        <f t="shared" si="2"/>
        <v>4071</v>
      </c>
      <c r="R43" s="61" t="s">
        <v>224</v>
      </c>
      <c r="T43" s="39"/>
    </row>
    <row r="44" spans="1:20" ht="12.75" customHeight="1">
      <c r="A44" s="61">
        <v>40</v>
      </c>
      <c r="B44" s="67" t="s">
        <v>65</v>
      </c>
      <c r="C44" s="14" t="s">
        <v>178</v>
      </c>
      <c r="D44" s="14" t="s">
        <v>175</v>
      </c>
      <c r="E44" s="14"/>
      <c r="F44" s="14" t="s">
        <v>68</v>
      </c>
      <c r="G44" s="14" t="s">
        <v>69</v>
      </c>
      <c r="H44" s="14" t="s">
        <v>179</v>
      </c>
      <c r="I44" s="14" t="s">
        <v>180</v>
      </c>
      <c r="J44" s="14" t="s">
        <v>166</v>
      </c>
      <c r="K44" s="61" t="s">
        <v>181</v>
      </c>
      <c r="L44" s="18">
        <v>1235</v>
      </c>
      <c r="M44" s="18">
        <v>1248</v>
      </c>
      <c r="N44" s="18">
        <f t="shared" si="1"/>
        <v>2483</v>
      </c>
      <c r="O44" s="18">
        <v>1235</v>
      </c>
      <c r="P44" s="18">
        <v>1248</v>
      </c>
      <c r="Q44" s="18">
        <f t="shared" si="2"/>
        <v>2483</v>
      </c>
      <c r="R44" s="61" t="s">
        <v>224</v>
      </c>
      <c r="T44" s="39"/>
    </row>
    <row r="45" spans="1:20" ht="12.75" customHeight="1">
      <c r="A45" s="61">
        <v>41</v>
      </c>
      <c r="B45" s="67" t="s">
        <v>65</v>
      </c>
      <c r="C45" s="14" t="s">
        <v>66</v>
      </c>
      <c r="D45" s="14" t="s">
        <v>175</v>
      </c>
      <c r="E45" s="14"/>
      <c r="F45" s="14" t="s">
        <v>68</v>
      </c>
      <c r="G45" s="14" t="s">
        <v>69</v>
      </c>
      <c r="H45" s="14" t="s">
        <v>182</v>
      </c>
      <c r="I45" s="14" t="s">
        <v>183</v>
      </c>
      <c r="J45" s="14" t="s">
        <v>166</v>
      </c>
      <c r="K45" s="61" t="s">
        <v>181</v>
      </c>
      <c r="L45" s="18">
        <v>2068</v>
      </c>
      <c r="M45" s="18">
        <v>2042</v>
      </c>
      <c r="N45" s="18">
        <f t="shared" si="1"/>
        <v>4110</v>
      </c>
      <c r="O45" s="18">
        <v>2068</v>
      </c>
      <c r="P45" s="18">
        <v>2042</v>
      </c>
      <c r="Q45" s="18">
        <f t="shared" si="2"/>
        <v>4110</v>
      </c>
      <c r="R45" s="61" t="s">
        <v>224</v>
      </c>
      <c r="T45" s="39"/>
    </row>
    <row r="46" spans="1:20" ht="12.75" customHeight="1">
      <c r="A46" s="61">
        <v>42</v>
      </c>
      <c r="B46" s="67" t="s">
        <v>65</v>
      </c>
      <c r="C46" s="14" t="s">
        <v>66</v>
      </c>
      <c r="D46" s="14" t="s">
        <v>99</v>
      </c>
      <c r="E46" s="14"/>
      <c r="F46" s="14" t="s">
        <v>68</v>
      </c>
      <c r="G46" s="14" t="s">
        <v>69</v>
      </c>
      <c r="H46" s="14" t="s">
        <v>184</v>
      </c>
      <c r="I46" s="14" t="s">
        <v>185</v>
      </c>
      <c r="J46" s="14" t="s">
        <v>166</v>
      </c>
      <c r="K46" s="61" t="s">
        <v>102</v>
      </c>
      <c r="L46" s="18">
        <v>2407</v>
      </c>
      <c r="M46" s="18">
        <v>2444</v>
      </c>
      <c r="N46" s="18">
        <f t="shared" si="1"/>
        <v>4851</v>
      </c>
      <c r="O46" s="18">
        <v>2407</v>
      </c>
      <c r="P46" s="18">
        <v>2444</v>
      </c>
      <c r="Q46" s="18">
        <f t="shared" si="2"/>
        <v>4851</v>
      </c>
      <c r="R46" s="61" t="s">
        <v>224</v>
      </c>
      <c r="T46" s="39"/>
    </row>
    <row r="47" spans="1:20" ht="12.75" customHeight="1">
      <c r="A47" s="61">
        <v>43</v>
      </c>
      <c r="B47" s="67" t="s">
        <v>65</v>
      </c>
      <c r="C47" s="14" t="s">
        <v>186</v>
      </c>
      <c r="D47" s="14" t="s">
        <v>187</v>
      </c>
      <c r="E47" s="14"/>
      <c r="F47" s="14" t="s">
        <v>68</v>
      </c>
      <c r="G47" s="14" t="s">
        <v>69</v>
      </c>
      <c r="H47" s="14" t="s">
        <v>188</v>
      </c>
      <c r="I47" s="14" t="s">
        <v>189</v>
      </c>
      <c r="J47" s="14" t="s">
        <v>166</v>
      </c>
      <c r="K47" s="61" t="s">
        <v>190</v>
      </c>
      <c r="L47" s="18">
        <v>2342</v>
      </c>
      <c r="M47" s="18">
        <v>2425</v>
      </c>
      <c r="N47" s="18">
        <f t="shared" si="1"/>
        <v>4767</v>
      </c>
      <c r="O47" s="18">
        <v>2342</v>
      </c>
      <c r="P47" s="18">
        <v>2425</v>
      </c>
      <c r="Q47" s="18">
        <f t="shared" si="2"/>
        <v>4767</v>
      </c>
      <c r="R47" s="61" t="s">
        <v>224</v>
      </c>
      <c r="T47" s="39"/>
    </row>
    <row r="48" spans="1:20" ht="12.75" customHeight="1">
      <c r="A48" s="61">
        <v>44</v>
      </c>
      <c r="B48" s="67" t="s">
        <v>65</v>
      </c>
      <c r="C48" s="14" t="s">
        <v>66</v>
      </c>
      <c r="D48" s="14" t="s">
        <v>99</v>
      </c>
      <c r="E48" s="14"/>
      <c r="F48" s="14" t="s">
        <v>68</v>
      </c>
      <c r="G48" s="14" t="s">
        <v>69</v>
      </c>
      <c r="H48" s="14" t="s">
        <v>191</v>
      </c>
      <c r="I48" s="14" t="s">
        <v>192</v>
      </c>
      <c r="J48" s="14" t="s">
        <v>166</v>
      </c>
      <c r="K48" s="61" t="s">
        <v>190</v>
      </c>
      <c r="L48" s="18">
        <v>2068</v>
      </c>
      <c r="M48" s="18">
        <v>2199</v>
      </c>
      <c r="N48" s="18">
        <f t="shared" si="1"/>
        <v>4267</v>
      </c>
      <c r="O48" s="18">
        <v>2068</v>
      </c>
      <c r="P48" s="18">
        <v>2199</v>
      </c>
      <c r="Q48" s="18">
        <f t="shared" si="2"/>
        <v>4267</v>
      </c>
      <c r="R48" s="61" t="s">
        <v>224</v>
      </c>
      <c r="T48" s="39"/>
    </row>
    <row r="49" spans="1:20" ht="12.75" customHeight="1">
      <c r="A49" s="61">
        <v>45</v>
      </c>
      <c r="B49" s="67" t="s">
        <v>65</v>
      </c>
      <c r="C49" s="14" t="s">
        <v>66</v>
      </c>
      <c r="D49" s="14" t="s">
        <v>69</v>
      </c>
      <c r="E49" s="14"/>
      <c r="F49" s="14" t="s">
        <v>68</v>
      </c>
      <c r="G49" s="14" t="s">
        <v>69</v>
      </c>
      <c r="H49" s="14" t="s">
        <v>193</v>
      </c>
      <c r="I49" s="14" t="s">
        <v>194</v>
      </c>
      <c r="J49" s="14" t="s">
        <v>72</v>
      </c>
      <c r="K49" s="61" t="s">
        <v>89</v>
      </c>
      <c r="L49" s="18">
        <v>2087</v>
      </c>
      <c r="M49" s="18">
        <v>8509</v>
      </c>
      <c r="N49" s="18">
        <f t="shared" si="1"/>
        <v>10596</v>
      </c>
      <c r="O49" s="18">
        <v>2087</v>
      </c>
      <c r="P49" s="18">
        <v>8509</v>
      </c>
      <c r="Q49" s="18">
        <f t="shared" si="2"/>
        <v>10596</v>
      </c>
      <c r="R49" s="61" t="s">
        <v>224</v>
      </c>
      <c r="T49" s="39"/>
    </row>
    <row r="50" spans="1:20" ht="12.75" customHeight="1">
      <c r="A50" s="61">
        <v>46</v>
      </c>
      <c r="B50" s="67" t="s">
        <v>65</v>
      </c>
      <c r="C50" s="14" t="s">
        <v>66</v>
      </c>
      <c r="D50" s="14" t="s">
        <v>195</v>
      </c>
      <c r="E50" s="14"/>
      <c r="F50" s="14" t="s">
        <v>68</v>
      </c>
      <c r="G50" s="14" t="s">
        <v>69</v>
      </c>
      <c r="H50" s="14" t="s">
        <v>196</v>
      </c>
      <c r="I50" s="14" t="s">
        <v>197</v>
      </c>
      <c r="J50" s="14" t="s">
        <v>198</v>
      </c>
      <c r="K50" s="61">
        <v>10</v>
      </c>
      <c r="L50" s="18">
        <v>320</v>
      </c>
      <c r="M50" s="18">
        <v>249</v>
      </c>
      <c r="N50" s="18">
        <f t="shared" si="1"/>
        <v>569</v>
      </c>
      <c r="O50" s="18">
        <v>320</v>
      </c>
      <c r="P50" s="18">
        <v>249</v>
      </c>
      <c r="Q50" s="18">
        <f t="shared" si="2"/>
        <v>569</v>
      </c>
      <c r="R50" s="61" t="s">
        <v>224</v>
      </c>
      <c r="T50" s="39"/>
    </row>
    <row r="51" spans="1:20" ht="12.75" customHeight="1">
      <c r="A51" s="61">
        <v>47</v>
      </c>
      <c r="B51" s="67" t="s">
        <v>65</v>
      </c>
      <c r="C51" s="14" t="s">
        <v>66</v>
      </c>
      <c r="D51" s="14" t="s">
        <v>140</v>
      </c>
      <c r="E51" s="14"/>
      <c r="F51" s="14" t="s">
        <v>68</v>
      </c>
      <c r="G51" s="14" t="s">
        <v>140</v>
      </c>
      <c r="H51" s="14" t="s">
        <v>199</v>
      </c>
      <c r="I51" s="14" t="s">
        <v>200</v>
      </c>
      <c r="J51" s="14" t="s">
        <v>198</v>
      </c>
      <c r="K51" s="68">
        <v>1</v>
      </c>
      <c r="L51" s="18">
        <v>792</v>
      </c>
      <c r="M51" s="18">
        <v>405</v>
      </c>
      <c r="N51" s="18">
        <f t="shared" si="1"/>
        <v>1197</v>
      </c>
      <c r="O51" s="18">
        <v>792</v>
      </c>
      <c r="P51" s="18">
        <v>405</v>
      </c>
      <c r="Q51" s="18">
        <f t="shared" si="2"/>
        <v>1197</v>
      </c>
      <c r="R51" s="61" t="s">
        <v>224</v>
      </c>
      <c r="T51" s="39"/>
    </row>
    <row r="52" spans="1:20" ht="12.75" customHeight="1">
      <c r="A52" s="61">
        <v>48</v>
      </c>
      <c r="B52" s="67" t="s">
        <v>65</v>
      </c>
      <c r="C52" s="14" t="s">
        <v>66</v>
      </c>
      <c r="D52" s="14" t="s">
        <v>140</v>
      </c>
      <c r="E52" s="14"/>
      <c r="F52" s="14" t="s">
        <v>68</v>
      </c>
      <c r="G52" s="14" t="s">
        <v>140</v>
      </c>
      <c r="H52" s="14" t="s">
        <v>201</v>
      </c>
      <c r="I52" s="14">
        <v>83788884</v>
      </c>
      <c r="J52" s="14" t="s">
        <v>198</v>
      </c>
      <c r="K52" s="66">
        <v>1</v>
      </c>
      <c r="L52" s="18">
        <v>457</v>
      </c>
      <c r="M52" s="18">
        <v>204</v>
      </c>
      <c r="N52" s="18">
        <f t="shared" si="1"/>
        <v>661</v>
      </c>
      <c r="O52" s="18">
        <v>457</v>
      </c>
      <c r="P52" s="18">
        <v>204</v>
      </c>
      <c r="Q52" s="18">
        <f t="shared" si="2"/>
        <v>661</v>
      </c>
      <c r="R52" s="61" t="s">
        <v>224</v>
      </c>
      <c r="T52" s="39"/>
    </row>
    <row r="53" spans="1:20" ht="12.75" customHeight="1">
      <c r="A53" s="61">
        <v>49</v>
      </c>
      <c r="B53" s="67" t="s">
        <v>65</v>
      </c>
      <c r="C53" s="14" t="s">
        <v>66</v>
      </c>
      <c r="D53" s="14" t="s">
        <v>202</v>
      </c>
      <c r="E53" s="14"/>
      <c r="F53" s="14" t="s">
        <v>68</v>
      </c>
      <c r="G53" s="14" t="s">
        <v>202</v>
      </c>
      <c r="H53" s="14" t="s">
        <v>203</v>
      </c>
      <c r="I53" s="14">
        <v>89270869</v>
      </c>
      <c r="J53" s="14" t="s">
        <v>198</v>
      </c>
      <c r="K53" s="61">
        <v>1</v>
      </c>
      <c r="L53" s="18">
        <v>850</v>
      </c>
      <c r="M53" s="18">
        <v>436</v>
      </c>
      <c r="N53" s="18">
        <f t="shared" si="1"/>
        <v>1286</v>
      </c>
      <c r="O53" s="18">
        <v>850</v>
      </c>
      <c r="P53" s="18">
        <v>436</v>
      </c>
      <c r="Q53" s="18">
        <f t="shared" si="2"/>
        <v>1286</v>
      </c>
      <c r="R53" s="61" t="s">
        <v>224</v>
      </c>
      <c r="T53" s="39"/>
    </row>
    <row r="54" spans="1:20" ht="12.75" customHeight="1">
      <c r="A54" s="61">
        <v>50</v>
      </c>
      <c r="B54" s="67" t="s">
        <v>65</v>
      </c>
      <c r="C54" s="14" t="s">
        <v>66</v>
      </c>
      <c r="D54" s="14" t="s">
        <v>204</v>
      </c>
      <c r="E54" s="14"/>
      <c r="F54" s="14" t="s">
        <v>68</v>
      </c>
      <c r="G54" s="14" t="s">
        <v>121</v>
      </c>
      <c r="H54" s="14" t="s">
        <v>205</v>
      </c>
      <c r="I54" s="14" t="s">
        <v>206</v>
      </c>
      <c r="J54" s="14" t="s">
        <v>198</v>
      </c>
      <c r="K54" s="61">
        <v>1</v>
      </c>
      <c r="L54" s="18">
        <v>1041</v>
      </c>
      <c r="M54" s="18">
        <v>539</v>
      </c>
      <c r="N54" s="18">
        <f t="shared" si="1"/>
        <v>1580</v>
      </c>
      <c r="O54" s="18">
        <v>1041</v>
      </c>
      <c r="P54" s="18">
        <v>539</v>
      </c>
      <c r="Q54" s="18">
        <f t="shared" si="2"/>
        <v>1580</v>
      </c>
      <c r="R54" s="61" t="s">
        <v>224</v>
      </c>
      <c r="T54" s="39"/>
    </row>
    <row r="55" spans="1:20" ht="12.75" customHeight="1">
      <c r="A55" s="61">
        <v>51</v>
      </c>
      <c r="B55" s="67" t="s">
        <v>65</v>
      </c>
      <c r="C55" s="14" t="s">
        <v>66</v>
      </c>
      <c r="D55" s="14" t="s">
        <v>121</v>
      </c>
      <c r="E55" s="14"/>
      <c r="F55" s="14" t="s">
        <v>68</v>
      </c>
      <c r="G55" s="14" t="s">
        <v>121</v>
      </c>
      <c r="H55" s="14" t="s">
        <v>207</v>
      </c>
      <c r="I55" s="14" t="s">
        <v>208</v>
      </c>
      <c r="J55" s="14" t="s">
        <v>198</v>
      </c>
      <c r="K55" s="61">
        <v>1</v>
      </c>
      <c r="L55" s="18">
        <v>739</v>
      </c>
      <c r="M55" s="18">
        <v>394</v>
      </c>
      <c r="N55" s="18">
        <f t="shared" si="1"/>
        <v>1133</v>
      </c>
      <c r="O55" s="18">
        <v>739</v>
      </c>
      <c r="P55" s="18">
        <v>394</v>
      </c>
      <c r="Q55" s="18">
        <f t="shared" si="2"/>
        <v>1133</v>
      </c>
      <c r="R55" s="61" t="s">
        <v>224</v>
      </c>
      <c r="T55" s="39"/>
    </row>
    <row r="56" spans="1:20" ht="12.75" customHeight="1">
      <c r="A56" s="61">
        <v>52</v>
      </c>
      <c r="B56" s="67" t="s">
        <v>65</v>
      </c>
      <c r="C56" s="14" t="s">
        <v>66</v>
      </c>
      <c r="D56" s="14" t="s">
        <v>121</v>
      </c>
      <c r="E56" s="14"/>
      <c r="F56" s="14" t="s">
        <v>209</v>
      </c>
      <c r="G56" s="14" t="s">
        <v>121</v>
      </c>
      <c r="H56" s="14" t="s">
        <v>210</v>
      </c>
      <c r="I56" s="14" t="s">
        <v>211</v>
      </c>
      <c r="J56" s="14" t="s">
        <v>198</v>
      </c>
      <c r="K56" s="61">
        <v>1</v>
      </c>
      <c r="L56" s="18">
        <v>55</v>
      </c>
      <c r="M56" s="18">
        <v>27</v>
      </c>
      <c r="N56" s="18">
        <f t="shared" si="1"/>
        <v>82</v>
      </c>
      <c r="O56" s="18">
        <v>55</v>
      </c>
      <c r="P56" s="18">
        <v>27</v>
      </c>
      <c r="Q56" s="18">
        <f t="shared" si="2"/>
        <v>82</v>
      </c>
      <c r="R56" s="61" t="s">
        <v>224</v>
      </c>
      <c r="T56" s="39"/>
    </row>
    <row r="57" spans="1:20" ht="12.75" customHeight="1">
      <c r="A57" s="61">
        <v>53</v>
      </c>
      <c r="B57" s="67" t="s">
        <v>65</v>
      </c>
      <c r="C57" s="14" t="s">
        <v>66</v>
      </c>
      <c r="D57" s="14" t="s">
        <v>140</v>
      </c>
      <c r="E57" s="14"/>
      <c r="F57" s="14" t="s">
        <v>209</v>
      </c>
      <c r="G57" s="14" t="s">
        <v>140</v>
      </c>
      <c r="H57" s="14" t="s">
        <v>212</v>
      </c>
      <c r="I57" s="14" t="s">
        <v>213</v>
      </c>
      <c r="J57" s="14" t="s">
        <v>198</v>
      </c>
      <c r="K57" s="61">
        <v>6.5</v>
      </c>
      <c r="L57" s="18">
        <v>430</v>
      </c>
      <c r="M57" s="18">
        <v>270</v>
      </c>
      <c r="N57" s="18">
        <f t="shared" si="1"/>
        <v>700</v>
      </c>
      <c r="O57" s="18">
        <v>430</v>
      </c>
      <c r="P57" s="18">
        <v>270</v>
      </c>
      <c r="Q57" s="18">
        <f t="shared" si="2"/>
        <v>700</v>
      </c>
      <c r="R57" s="61" t="s">
        <v>224</v>
      </c>
      <c r="T57" s="39"/>
    </row>
    <row r="58" spans="1:20" ht="12.75" customHeight="1">
      <c r="A58" s="61">
        <v>54</v>
      </c>
      <c r="B58" s="67" t="s">
        <v>65</v>
      </c>
      <c r="C58" s="14" t="s">
        <v>66</v>
      </c>
      <c r="D58" s="14" t="s">
        <v>156</v>
      </c>
      <c r="E58" s="14"/>
      <c r="F58" s="14" t="s">
        <v>68</v>
      </c>
      <c r="G58" s="14" t="s">
        <v>156</v>
      </c>
      <c r="H58" s="14" t="s">
        <v>214</v>
      </c>
      <c r="I58" s="14" t="s">
        <v>215</v>
      </c>
      <c r="J58" s="14" t="s">
        <v>198</v>
      </c>
      <c r="K58" s="68">
        <v>0.5</v>
      </c>
      <c r="L58" s="18">
        <v>121</v>
      </c>
      <c r="M58" s="18">
        <v>65</v>
      </c>
      <c r="N58" s="18">
        <f t="shared" si="1"/>
        <v>186</v>
      </c>
      <c r="O58" s="18">
        <v>121</v>
      </c>
      <c r="P58" s="18">
        <v>65</v>
      </c>
      <c r="Q58" s="18">
        <f t="shared" si="2"/>
        <v>186</v>
      </c>
      <c r="R58" s="61" t="s">
        <v>224</v>
      </c>
      <c r="T58" s="39"/>
    </row>
    <row r="59" spans="1:20" ht="12.75" customHeight="1">
      <c r="A59" s="61">
        <v>55</v>
      </c>
      <c r="B59" s="67" t="s">
        <v>65</v>
      </c>
      <c r="C59" s="14" t="s">
        <v>66</v>
      </c>
      <c r="D59" s="14" t="s">
        <v>106</v>
      </c>
      <c r="E59" s="14"/>
      <c r="F59" s="14" t="s">
        <v>68</v>
      </c>
      <c r="G59" s="14" t="s">
        <v>106</v>
      </c>
      <c r="H59" s="14" t="s">
        <v>216</v>
      </c>
      <c r="I59" s="14" t="s">
        <v>217</v>
      </c>
      <c r="J59" s="14" t="s">
        <v>198</v>
      </c>
      <c r="K59" s="66">
        <v>0.5</v>
      </c>
      <c r="L59" s="18">
        <v>52</v>
      </c>
      <c r="M59" s="18">
        <v>37</v>
      </c>
      <c r="N59" s="18">
        <f t="shared" si="1"/>
        <v>89</v>
      </c>
      <c r="O59" s="18">
        <v>52</v>
      </c>
      <c r="P59" s="18">
        <v>37</v>
      </c>
      <c r="Q59" s="18">
        <f t="shared" si="2"/>
        <v>89</v>
      </c>
      <c r="R59" s="61" t="s">
        <v>224</v>
      </c>
      <c r="T59" s="39"/>
    </row>
    <row r="60" spans="1:20" ht="12.75" customHeight="1">
      <c r="A60" s="61">
        <v>56</v>
      </c>
      <c r="B60" s="67" t="s">
        <v>65</v>
      </c>
      <c r="C60" s="14" t="s">
        <v>66</v>
      </c>
      <c r="D60" s="14" t="s">
        <v>127</v>
      </c>
      <c r="E60" s="14"/>
      <c r="F60" s="14" t="s">
        <v>68</v>
      </c>
      <c r="G60" s="14" t="s">
        <v>127</v>
      </c>
      <c r="H60" s="14" t="s">
        <v>218</v>
      </c>
      <c r="I60" s="14" t="s">
        <v>606</v>
      </c>
      <c r="J60" s="14" t="s">
        <v>198</v>
      </c>
      <c r="K60" s="61">
        <v>1</v>
      </c>
      <c r="L60" s="18">
        <v>200</v>
      </c>
      <c r="M60" s="18">
        <v>300</v>
      </c>
      <c r="N60" s="18">
        <f t="shared" si="1"/>
        <v>500</v>
      </c>
      <c r="O60" s="18">
        <v>200</v>
      </c>
      <c r="P60" s="18">
        <v>300</v>
      </c>
      <c r="Q60" s="18">
        <f t="shared" si="2"/>
        <v>500</v>
      </c>
      <c r="R60" s="61" t="s">
        <v>224</v>
      </c>
      <c r="T60" s="39"/>
    </row>
    <row r="61" spans="1:20" ht="12.75" customHeight="1">
      <c r="A61" s="61">
        <v>57</v>
      </c>
      <c r="B61" s="67" t="s">
        <v>65</v>
      </c>
      <c r="C61" s="14" t="s">
        <v>66</v>
      </c>
      <c r="D61" s="14" t="s">
        <v>127</v>
      </c>
      <c r="E61" s="14"/>
      <c r="F61" s="14" t="s">
        <v>68</v>
      </c>
      <c r="G61" s="14" t="s">
        <v>127</v>
      </c>
      <c r="H61" s="14" t="s">
        <v>219</v>
      </c>
      <c r="I61" s="14" t="s">
        <v>607</v>
      </c>
      <c r="J61" s="14" t="s">
        <v>198</v>
      </c>
      <c r="K61" s="61">
        <v>1</v>
      </c>
      <c r="L61" s="18">
        <v>200</v>
      </c>
      <c r="M61" s="18">
        <v>300</v>
      </c>
      <c r="N61" s="18">
        <f t="shared" si="1"/>
        <v>500</v>
      </c>
      <c r="O61" s="18">
        <v>200</v>
      </c>
      <c r="P61" s="18">
        <v>300</v>
      </c>
      <c r="Q61" s="18">
        <f t="shared" si="2"/>
        <v>500</v>
      </c>
      <c r="R61" s="61" t="s">
        <v>224</v>
      </c>
      <c r="T61" s="39"/>
    </row>
    <row r="62" spans="1:20" ht="12.75" customHeight="1">
      <c r="A62" s="61">
        <v>58</v>
      </c>
      <c r="B62" s="67" t="s">
        <v>65</v>
      </c>
      <c r="C62" s="14" t="s">
        <v>66</v>
      </c>
      <c r="D62" s="14" t="s">
        <v>127</v>
      </c>
      <c r="E62" s="14"/>
      <c r="F62" s="14" t="s">
        <v>68</v>
      </c>
      <c r="G62" s="14" t="s">
        <v>127</v>
      </c>
      <c r="H62" s="14" t="s">
        <v>220</v>
      </c>
      <c r="I62" s="14" t="s">
        <v>608</v>
      </c>
      <c r="J62" s="14" t="s">
        <v>198</v>
      </c>
      <c r="K62" s="61">
        <v>1</v>
      </c>
      <c r="L62" s="18">
        <v>200</v>
      </c>
      <c r="M62" s="18">
        <v>300</v>
      </c>
      <c r="N62" s="18">
        <f t="shared" si="1"/>
        <v>500</v>
      </c>
      <c r="O62" s="18">
        <v>200</v>
      </c>
      <c r="P62" s="18">
        <v>300</v>
      </c>
      <c r="Q62" s="18">
        <f t="shared" si="2"/>
        <v>500</v>
      </c>
      <c r="R62" s="61" t="s">
        <v>224</v>
      </c>
      <c r="T62" s="39"/>
    </row>
    <row r="63" spans="1:20" ht="12.75" customHeight="1">
      <c r="A63" s="61">
        <v>59</v>
      </c>
      <c r="B63" s="67" t="s">
        <v>65</v>
      </c>
      <c r="C63" s="14" t="s">
        <v>66</v>
      </c>
      <c r="D63" s="14" t="s">
        <v>127</v>
      </c>
      <c r="E63" s="14"/>
      <c r="F63" s="14" t="s">
        <v>68</v>
      </c>
      <c r="G63" s="14" t="s">
        <v>127</v>
      </c>
      <c r="H63" s="14" t="s">
        <v>221</v>
      </c>
      <c r="I63" s="14" t="s">
        <v>609</v>
      </c>
      <c r="J63" s="14" t="s">
        <v>198</v>
      </c>
      <c r="K63" s="61">
        <v>1</v>
      </c>
      <c r="L63" s="18">
        <v>200</v>
      </c>
      <c r="M63" s="18">
        <v>300</v>
      </c>
      <c r="N63" s="18">
        <f t="shared" si="1"/>
        <v>500</v>
      </c>
      <c r="O63" s="18">
        <v>200</v>
      </c>
      <c r="P63" s="18">
        <v>300</v>
      </c>
      <c r="Q63" s="18">
        <f t="shared" si="2"/>
        <v>500</v>
      </c>
      <c r="R63" s="61" t="s">
        <v>224</v>
      </c>
      <c r="T63" s="39"/>
    </row>
    <row r="64" spans="1:20" ht="12.75" customHeight="1">
      <c r="A64" s="61">
        <v>60</v>
      </c>
      <c r="B64" s="67" t="s">
        <v>65</v>
      </c>
      <c r="C64" s="14" t="s">
        <v>66</v>
      </c>
      <c r="D64" s="14" t="s">
        <v>127</v>
      </c>
      <c r="E64" s="14"/>
      <c r="F64" s="14" t="s">
        <v>68</v>
      </c>
      <c r="G64" s="14" t="s">
        <v>127</v>
      </c>
      <c r="H64" s="14" t="s">
        <v>222</v>
      </c>
      <c r="I64" s="14" t="s">
        <v>610</v>
      </c>
      <c r="J64" s="14" t="s">
        <v>198</v>
      </c>
      <c r="K64" s="61">
        <v>1</v>
      </c>
      <c r="L64" s="18">
        <v>200</v>
      </c>
      <c r="M64" s="18">
        <v>300</v>
      </c>
      <c r="N64" s="18">
        <f t="shared" si="1"/>
        <v>500</v>
      </c>
      <c r="O64" s="18">
        <v>200</v>
      </c>
      <c r="P64" s="18">
        <v>300</v>
      </c>
      <c r="Q64" s="18">
        <f t="shared" si="2"/>
        <v>500</v>
      </c>
      <c r="R64" s="61" t="s">
        <v>224</v>
      </c>
      <c r="T64" s="39"/>
    </row>
    <row r="65" spans="1:18" ht="12.75" customHeight="1">
      <c r="A65" s="123"/>
      <c r="B65" s="124"/>
      <c r="C65" s="124"/>
      <c r="D65" s="124"/>
      <c r="E65" s="124"/>
      <c r="F65" s="124"/>
      <c r="G65" s="124"/>
      <c r="H65" s="124"/>
      <c r="I65" s="124"/>
      <c r="J65" s="124"/>
      <c r="K65" s="125"/>
      <c r="L65" s="19">
        <f t="shared" ref="L65:Q65" si="3">SUM(L5:L64)</f>
        <v>77699</v>
      </c>
      <c r="M65" s="19">
        <f t="shared" si="3"/>
        <v>157587</v>
      </c>
      <c r="N65" s="19">
        <f t="shared" si="3"/>
        <v>235286</v>
      </c>
      <c r="O65" s="19">
        <f t="shared" si="3"/>
        <v>77699</v>
      </c>
      <c r="P65" s="19">
        <f t="shared" si="3"/>
        <v>157587</v>
      </c>
      <c r="Q65" s="19">
        <f t="shared" si="3"/>
        <v>235286</v>
      </c>
      <c r="R65" s="72"/>
    </row>
    <row r="66" spans="1:18" ht="36" customHeight="1">
      <c r="A66" s="118"/>
      <c r="B66" s="118"/>
      <c r="C66" s="118"/>
      <c r="D66" s="118"/>
      <c r="E66" s="118"/>
      <c r="F66" s="118"/>
      <c r="G66" s="118"/>
      <c r="H66" s="118"/>
      <c r="I66" s="118"/>
      <c r="J66" s="118"/>
      <c r="K66" s="118"/>
      <c r="L66" s="118"/>
      <c r="M66" s="118"/>
      <c r="N66" s="118"/>
      <c r="O66" s="118"/>
      <c r="P66" s="118"/>
      <c r="Q66" s="118"/>
      <c r="R66" s="77"/>
    </row>
    <row r="70" spans="1:18" s="50" customFormat="1" ht="12.75" customHeight="1">
      <c r="B70" s="44" t="s">
        <v>39</v>
      </c>
      <c r="C70" s="51"/>
      <c r="D70" s="51"/>
      <c r="E70" s="51"/>
      <c r="F70" s="51"/>
      <c r="H70" s="52">
        <f>N1</f>
        <v>235286</v>
      </c>
      <c r="I70" s="52" t="s">
        <v>21</v>
      </c>
      <c r="J70" s="51"/>
      <c r="K70" s="51"/>
      <c r="M70" s="53"/>
      <c r="N70" s="53"/>
      <c r="O70" s="53"/>
      <c r="P70" s="53"/>
      <c r="Q70" s="53"/>
      <c r="R70" s="15"/>
    </row>
    <row r="71" spans="1:18" s="50" customFormat="1" ht="12.75" customHeight="1">
      <c r="B71" s="46"/>
      <c r="C71" s="51"/>
      <c r="D71" s="51"/>
      <c r="E71" s="51"/>
      <c r="F71" s="51"/>
      <c r="H71" s="52"/>
      <c r="I71" s="52"/>
      <c r="J71" s="51"/>
      <c r="K71" s="51"/>
      <c r="M71" s="53"/>
      <c r="N71" s="53"/>
      <c r="O71" s="53"/>
      <c r="P71" s="53"/>
      <c r="Q71" s="53"/>
      <c r="R71" s="15"/>
    </row>
    <row r="72" spans="1:18" s="50" customFormat="1" ht="12.75" customHeight="1">
      <c r="B72" s="44" t="s">
        <v>46</v>
      </c>
      <c r="C72" s="51"/>
      <c r="D72" s="51"/>
      <c r="E72" s="51"/>
      <c r="F72" s="51"/>
      <c r="H72" s="52">
        <f>Q1</f>
        <v>235286</v>
      </c>
      <c r="I72" s="52" t="s">
        <v>21</v>
      </c>
      <c r="J72" s="51"/>
      <c r="K72" s="51"/>
      <c r="M72" s="53"/>
      <c r="N72" s="53"/>
      <c r="O72" s="53"/>
      <c r="P72" s="53"/>
      <c r="Q72" s="53"/>
      <c r="R72" s="15"/>
    </row>
    <row r="73" spans="1:18" s="50" customFormat="1" ht="12.75" customHeight="1">
      <c r="B73" s="51"/>
      <c r="C73" s="51"/>
      <c r="D73" s="51"/>
      <c r="E73" s="51"/>
      <c r="F73" s="51"/>
      <c r="H73" s="51"/>
      <c r="I73" s="51"/>
      <c r="J73" s="51"/>
      <c r="K73" s="51"/>
      <c r="M73" s="53"/>
      <c r="N73" s="53"/>
      <c r="O73" s="53"/>
      <c r="P73" s="53"/>
      <c r="Q73" s="53"/>
      <c r="R73" s="15"/>
    </row>
    <row r="74" spans="1:18" s="50" customFormat="1" ht="12.75" customHeight="1">
      <c r="B74" s="44" t="s">
        <v>30</v>
      </c>
      <c r="C74" s="44"/>
      <c r="D74" s="51"/>
      <c r="E74" s="54"/>
      <c r="F74" s="51"/>
      <c r="H74" s="52">
        <f>H70+H72</f>
        <v>470572</v>
      </c>
      <c r="I74" s="52" t="s">
        <v>21</v>
      </c>
      <c r="J74" s="51"/>
      <c r="K74" s="51"/>
      <c r="M74" s="53"/>
      <c r="N74" s="53"/>
      <c r="O74" s="53"/>
      <c r="P74" s="53"/>
      <c r="Q74" s="53"/>
      <c r="R74" s="15"/>
    </row>
    <row r="75" spans="1:18" ht="13.15" customHeight="1">
      <c r="K75" s="31"/>
      <c r="L75" s="28"/>
      <c r="M75" s="28"/>
      <c r="N75" s="28"/>
      <c r="O75" s="28"/>
      <c r="P75" s="28"/>
      <c r="Q75" s="28"/>
    </row>
  </sheetData>
  <mergeCells count="9">
    <mergeCell ref="A66:K66"/>
    <mergeCell ref="L66:Q66"/>
    <mergeCell ref="J1:K1"/>
    <mergeCell ref="A2:K2"/>
    <mergeCell ref="R3:R4"/>
    <mergeCell ref="A65:K65"/>
    <mergeCell ref="B3:K3"/>
    <mergeCell ref="L3:N3"/>
    <mergeCell ref="O3:Q3"/>
  </mergeCells>
  <pageMargins left="0.35433070866141736" right="0.35433070866141736" top="0.62992125984251968" bottom="0.62992125984251968" header="0.51181102362204722" footer="0.51181102362204722"/>
  <pageSetup paperSize="9" scale="49" fitToHeight="0" orientation="landscape" r:id="rId1"/>
  <headerFooter alignWithMargins="0">
    <oddHeader xml:space="preserve">&amp;LSzczegółowy Opis Przedmiotu Zamówienia - Taryfa Cxx oświetlenie uliczne &amp;RZałącznik nr 1 (1.1) do SWZ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7D6CF-E178-403C-84EA-D9935692582B}">
  <sheetPr>
    <pageSetUpPr fitToPage="1"/>
  </sheetPr>
  <dimension ref="A1:U168"/>
  <sheetViews>
    <sheetView topLeftCell="D1" zoomScaleNormal="100" workbookViewId="0">
      <pane ySplit="1" topLeftCell="A2" activePane="bottomLeft" state="frozen"/>
      <selection activeCell="D9" sqref="D9"/>
      <selection pane="bottomLeft" activeCell="U13" sqref="U13"/>
    </sheetView>
  </sheetViews>
  <sheetFormatPr defaultColWidth="9.140625" defaultRowHeight="12.75" customHeight="1"/>
  <cols>
    <col min="1" max="1" width="6.28515625" style="15" customWidth="1"/>
    <col min="2" max="2" width="43.28515625" style="16" customWidth="1"/>
    <col min="3" max="3" width="36.140625" style="16" customWidth="1"/>
    <col min="4" max="4" width="32.85546875" style="16" bestFit="1" customWidth="1"/>
    <col min="5" max="5" width="9.7109375" style="16" bestFit="1" customWidth="1"/>
    <col min="6" max="6" width="9.140625" style="16"/>
    <col min="7" max="7" width="18.7109375" style="16" bestFit="1" customWidth="1"/>
    <col min="8" max="8" width="23.28515625" style="16" bestFit="1" customWidth="1"/>
    <col min="9" max="9" width="11.7109375" style="16" customWidth="1"/>
    <col min="10" max="10" width="6.42578125" style="16" customWidth="1"/>
    <col min="11" max="11" width="9.140625" style="15" customWidth="1"/>
    <col min="12" max="17" width="12.7109375" style="15" customWidth="1"/>
    <col min="18" max="18" width="26" style="15" bestFit="1" customWidth="1"/>
    <col min="19" max="19" width="18.42578125" style="15" customWidth="1"/>
    <col min="20" max="20" width="12.28515625" style="15" customWidth="1"/>
    <col min="21" max="21" width="9.85546875" style="15" bestFit="1" customWidth="1"/>
    <col min="22" max="16384" width="9.140625" style="15"/>
  </cols>
  <sheetData>
    <row r="1" spans="1:21" ht="11.25" hidden="1" customHeight="1">
      <c r="J1" s="15"/>
      <c r="K1" s="69"/>
      <c r="L1" s="76">
        <f t="shared" ref="L1:Q1" si="0">SUM(L2:L155)/2</f>
        <v>1607526</v>
      </c>
      <c r="M1" s="76">
        <f t="shared" si="0"/>
        <v>580817</v>
      </c>
      <c r="N1" s="76">
        <f t="shared" si="0"/>
        <v>2188343</v>
      </c>
      <c r="O1" s="76">
        <f t="shared" si="0"/>
        <v>1608385</v>
      </c>
      <c r="P1" s="76">
        <f t="shared" si="0"/>
        <v>580817</v>
      </c>
      <c r="Q1" s="76">
        <f t="shared" si="0"/>
        <v>2189202</v>
      </c>
    </row>
    <row r="2" spans="1:21" ht="12.6" customHeight="1">
      <c r="J2" s="15"/>
      <c r="K2" s="69"/>
      <c r="L2" s="76"/>
      <c r="M2" s="76"/>
      <c r="N2" s="76"/>
      <c r="O2" s="76"/>
      <c r="P2" s="76"/>
      <c r="Q2" s="76"/>
    </row>
    <row r="3" spans="1:21" ht="32.1" customHeight="1">
      <c r="A3" s="56" t="s">
        <v>19</v>
      </c>
      <c r="B3" s="126" t="s">
        <v>65</v>
      </c>
      <c r="C3" s="127"/>
      <c r="D3" s="127"/>
      <c r="E3" s="127"/>
      <c r="F3" s="127"/>
      <c r="G3" s="127"/>
      <c r="H3" s="127"/>
      <c r="I3" s="127"/>
      <c r="J3" s="127"/>
      <c r="K3" s="128"/>
      <c r="L3" s="136" t="s">
        <v>56</v>
      </c>
      <c r="M3" s="136"/>
      <c r="N3" s="136"/>
      <c r="O3" s="137" t="s">
        <v>49</v>
      </c>
      <c r="P3" s="137"/>
      <c r="Q3" s="137"/>
      <c r="R3" s="121" t="s">
        <v>20</v>
      </c>
      <c r="S3" s="138" t="s">
        <v>57</v>
      </c>
      <c r="T3" s="39"/>
      <c r="U3" s="39"/>
    </row>
    <row r="4" spans="1:21" ht="42" customHeight="1">
      <c r="A4" s="57" t="s">
        <v>7</v>
      </c>
      <c r="B4" s="58" t="s">
        <v>29</v>
      </c>
      <c r="C4" s="58" t="s">
        <v>4</v>
      </c>
      <c r="D4" s="59" t="s">
        <v>5</v>
      </c>
      <c r="E4" s="59" t="s">
        <v>6</v>
      </c>
      <c r="F4" s="59" t="s">
        <v>8</v>
      </c>
      <c r="G4" s="59" t="s">
        <v>9</v>
      </c>
      <c r="H4" s="59" t="s">
        <v>22</v>
      </c>
      <c r="I4" s="59" t="s">
        <v>10</v>
      </c>
      <c r="J4" s="59" t="s">
        <v>11</v>
      </c>
      <c r="K4" s="57" t="s">
        <v>12</v>
      </c>
      <c r="L4" s="64" t="s">
        <v>13</v>
      </c>
      <c r="M4" s="57" t="s">
        <v>14</v>
      </c>
      <c r="N4" s="57" t="s">
        <v>3</v>
      </c>
      <c r="O4" s="64" t="s">
        <v>13</v>
      </c>
      <c r="P4" s="57" t="s">
        <v>14</v>
      </c>
      <c r="Q4" s="57" t="s">
        <v>3</v>
      </c>
      <c r="R4" s="122"/>
      <c r="S4" s="139"/>
      <c r="T4" s="39"/>
      <c r="U4" s="39"/>
    </row>
    <row r="5" spans="1:21" ht="12.75" customHeight="1">
      <c r="A5" s="61">
        <v>1</v>
      </c>
      <c r="B5" s="22" t="s">
        <v>65</v>
      </c>
      <c r="C5" s="23" t="s">
        <v>225</v>
      </c>
      <c r="D5" s="23" t="s">
        <v>133</v>
      </c>
      <c r="E5" s="23" t="s">
        <v>226</v>
      </c>
      <c r="F5" s="23" t="s">
        <v>68</v>
      </c>
      <c r="G5" s="23" t="s">
        <v>69</v>
      </c>
      <c r="H5" s="23" t="s">
        <v>227</v>
      </c>
      <c r="I5" s="23" t="s">
        <v>228</v>
      </c>
      <c r="J5" s="23" t="s">
        <v>72</v>
      </c>
      <c r="K5" s="35" t="s">
        <v>229</v>
      </c>
      <c r="L5" s="24">
        <v>615</v>
      </c>
      <c r="M5" s="24">
        <v>1491</v>
      </c>
      <c r="N5" s="18">
        <f>L5+M5</f>
        <v>2106</v>
      </c>
      <c r="O5" s="24">
        <v>615</v>
      </c>
      <c r="P5" s="24">
        <v>1491</v>
      </c>
      <c r="Q5" s="18">
        <f>O5+P5</f>
        <v>2106</v>
      </c>
      <c r="R5" s="61" t="s">
        <v>42</v>
      </c>
      <c r="T5" s="39"/>
      <c r="U5" s="39"/>
    </row>
    <row r="6" spans="1:21" ht="12.75" customHeight="1">
      <c r="A6" s="61">
        <v>2</v>
      </c>
      <c r="B6" s="22" t="s">
        <v>65</v>
      </c>
      <c r="C6" s="23" t="s">
        <v>230</v>
      </c>
      <c r="D6" s="23" t="s">
        <v>140</v>
      </c>
      <c r="E6" s="23" t="s">
        <v>231</v>
      </c>
      <c r="F6" s="23" t="s">
        <v>68</v>
      </c>
      <c r="G6" s="23" t="s">
        <v>69</v>
      </c>
      <c r="H6" s="23" t="s">
        <v>232</v>
      </c>
      <c r="I6" s="23" t="s">
        <v>233</v>
      </c>
      <c r="J6" s="23" t="s">
        <v>72</v>
      </c>
      <c r="K6" s="35" t="s">
        <v>234</v>
      </c>
      <c r="L6" s="24">
        <v>3950</v>
      </c>
      <c r="M6" s="24">
        <v>9373</v>
      </c>
      <c r="N6" s="18">
        <f t="shared" ref="N6:N14" si="1">L6+M6</f>
        <v>13323</v>
      </c>
      <c r="O6" s="24">
        <v>3950</v>
      </c>
      <c r="P6" s="24">
        <v>9373</v>
      </c>
      <c r="Q6" s="18">
        <f t="shared" ref="Q6:Q14" si="2">O6+P6</f>
        <v>13323</v>
      </c>
      <c r="R6" s="61" t="s">
        <v>42</v>
      </c>
      <c r="T6" s="39"/>
      <c r="U6" s="39"/>
    </row>
    <row r="7" spans="1:21" ht="12.75" customHeight="1">
      <c r="A7" s="61">
        <v>3</v>
      </c>
      <c r="B7" s="22" t="s">
        <v>65</v>
      </c>
      <c r="C7" s="23" t="s">
        <v>235</v>
      </c>
      <c r="D7" s="23" t="s">
        <v>236</v>
      </c>
      <c r="E7" s="23" t="s">
        <v>26</v>
      </c>
      <c r="F7" s="23" t="s">
        <v>68</v>
      </c>
      <c r="G7" s="23" t="s">
        <v>69</v>
      </c>
      <c r="H7" s="23" t="s">
        <v>237</v>
      </c>
      <c r="I7" s="23" t="s">
        <v>238</v>
      </c>
      <c r="J7" s="23" t="s">
        <v>72</v>
      </c>
      <c r="K7" s="35" t="s">
        <v>86</v>
      </c>
      <c r="L7" s="24">
        <v>511</v>
      </c>
      <c r="M7" s="24">
        <v>1497</v>
      </c>
      <c r="N7" s="18">
        <f t="shared" si="1"/>
        <v>2008</v>
      </c>
      <c r="O7" s="24">
        <v>511</v>
      </c>
      <c r="P7" s="24">
        <v>1497</v>
      </c>
      <c r="Q7" s="18">
        <f t="shared" si="2"/>
        <v>2008</v>
      </c>
      <c r="R7" s="61" t="s">
        <v>42</v>
      </c>
      <c r="T7" s="39"/>
      <c r="U7" s="39"/>
    </row>
    <row r="8" spans="1:21" ht="12.75" customHeight="1">
      <c r="A8" s="61">
        <v>4</v>
      </c>
      <c r="B8" s="22" t="s">
        <v>65</v>
      </c>
      <c r="C8" s="23" t="s">
        <v>235</v>
      </c>
      <c r="D8" s="23" t="s">
        <v>236</v>
      </c>
      <c r="E8" s="23" t="s">
        <v>26</v>
      </c>
      <c r="F8" s="23" t="s">
        <v>68</v>
      </c>
      <c r="G8" s="23" t="s">
        <v>69</v>
      </c>
      <c r="H8" s="23" t="s">
        <v>239</v>
      </c>
      <c r="I8" s="23" t="s">
        <v>240</v>
      </c>
      <c r="J8" s="23" t="s">
        <v>72</v>
      </c>
      <c r="K8" s="35" t="s">
        <v>241</v>
      </c>
      <c r="L8" s="24">
        <v>7</v>
      </c>
      <c r="M8" s="24">
        <v>18</v>
      </c>
      <c r="N8" s="18">
        <f t="shared" si="1"/>
        <v>25</v>
      </c>
      <c r="O8" s="24">
        <v>7</v>
      </c>
      <c r="P8" s="24">
        <v>18</v>
      </c>
      <c r="Q8" s="18">
        <f t="shared" si="2"/>
        <v>25</v>
      </c>
      <c r="R8" s="61" t="s">
        <v>42</v>
      </c>
      <c r="T8" s="39"/>
      <c r="U8" s="39"/>
    </row>
    <row r="9" spans="1:21" ht="12.75" customHeight="1">
      <c r="A9" s="61">
        <v>5</v>
      </c>
      <c r="B9" s="22" t="s">
        <v>65</v>
      </c>
      <c r="C9" s="23" t="s">
        <v>242</v>
      </c>
      <c r="D9" s="23" t="s">
        <v>106</v>
      </c>
      <c r="E9" s="23" t="s">
        <v>243</v>
      </c>
      <c r="F9" s="23" t="s">
        <v>68</v>
      </c>
      <c r="G9" s="23" t="s">
        <v>69</v>
      </c>
      <c r="H9" s="23" t="s">
        <v>244</v>
      </c>
      <c r="I9" s="23" t="s">
        <v>245</v>
      </c>
      <c r="J9" s="23" t="s">
        <v>72</v>
      </c>
      <c r="K9" s="35" t="s">
        <v>246</v>
      </c>
      <c r="L9" s="24">
        <v>2938</v>
      </c>
      <c r="M9" s="24">
        <v>4453</v>
      </c>
      <c r="N9" s="18">
        <f t="shared" si="1"/>
        <v>7391</v>
      </c>
      <c r="O9" s="24">
        <v>2938</v>
      </c>
      <c r="P9" s="24">
        <v>4453</v>
      </c>
      <c r="Q9" s="18">
        <f t="shared" si="2"/>
        <v>7391</v>
      </c>
      <c r="R9" s="61" t="s">
        <v>42</v>
      </c>
      <c r="T9" s="39"/>
      <c r="U9" s="39"/>
    </row>
    <row r="10" spans="1:21" ht="12.75" customHeight="1">
      <c r="A10" s="61">
        <v>6</v>
      </c>
      <c r="B10" s="22" t="s">
        <v>65</v>
      </c>
      <c r="C10" s="23" t="s">
        <v>247</v>
      </c>
      <c r="D10" s="23" t="s">
        <v>90</v>
      </c>
      <c r="E10" s="23" t="s">
        <v>248</v>
      </c>
      <c r="F10" s="23" t="s">
        <v>68</v>
      </c>
      <c r="G10" s="23" t="s">
        <v>69</v>
      </c>
      <c r="H10" s="23" t="s">
        <v>249</v>
      </c>
      <c r="I10" s="23" t="s">
        <v>250</v>
      </c>
      <c r="J10" s="23" t="s">
        <v>72</v>
      </c>
      <c r="K10" s="35" t="s">
        <v>86</v>
      </c>
      <c r="L10" s="24">
        <v>696</v>
      </c>
      <c r="M10" s="24">
        <v>1842</v>
      </c>
      <c r="N10" s="18">
        <f t="shared" si="1"/>
        <v>2538</v>
      </c>
      <c r="O10" s="24">
        <v>696</v>
      </c>
      <c r="P10" s="24">
        <v>1842</v>
      </c>
      <c r="Q10" s="18">
        <f t="shared" si="2"/>
        <v>2538</v>
      </c>
      <c r="R10" s="61" t="s">
        <v>42</v>
      </c>
      <c r="T10" s="39"/>
      <c r="U10" s="39"/>
    </row>
    <row r="11" spans="1:21" ht="12.75" customHeight="1">
      <c r="A11" s="61">
        <v>7</v>
      </c>
      <c r="B11" s="22" t="s">
        <v>65</v>
      </c>
      <c r="C11" s="23" t="s">
        <v>251</v>
      </c>
      <c r="D11" s="23" t="s">
        <v>175</v>
      </c>
      <c r="E11" s="23" t="s">
        <v>19</v>
      </c>
      <c r="F11" s="23" t="s">
        <v>68</v>
      </c>
      <c r="G11" s="23" t="s">
        <v>69</v>
      </c>
      <c r="H11" s="23" t="s">
        <v>252</v>
      </c>
      <c r="I11" s="23" t="s">
        <v>253</v>
      </c>
      <c r="J11" s="23" t="s">
        <v>72</v>
      </c>
      <c r="K11" s="35" t="s">
        <v>86</v>
      </c>
      <c r="L11" s="24">
        <v>1332</v>
      </c>
      <c r="M11" s="24">
        <v>4023</v>
      </c>
      <c r="N11" s="18">
        <f t="shared" si="1"/>
        <v>5355</v>
      </c>
      <c r="O11" s="24">
        <v>1332</v>
      </c>
      <c r="P11" s="24">
        <v>4023</v>
      </c>
      <c r="Q11" s="18">
        <f t="shared" si="2"/>
        <v>5355</v>
      </c>
      <c r="R11" s="61" t="s">
        <v>42</v>
      </c>
      <c r="T11" s="39"/>
      <c r="U11" s="39"/>
    </row>
    <row r="12" spans="1:21" ht="12.75" customHeight="1">
      <c r="A12" s="61">
        <v>8</v>
      </c>
      <c r="B12" s="22" t="s">
        <v>65</v>
      </c>
      <c r="C12" s="23" t="s">
        <v>254</v>
      </c>
      <c r="D12" s="23" t="s">
        <v>255</v>
      </c>
      <c r="E12" s="23" t="s">
        <v>226</v>
      </c>
      <c r="F12" s="23" t="s">
        <v>68</v>
      </c>
      <c r="G12" s="23" t="s">
        <v>69</v>
      </c>
      <c r="H12" s="23" t="s">
        <v>256</v>
      </c>
      <c r="I12" s="23" t="s">
        <v>257</v>
      </c>
      <c r="J12" s="23" t="s">
        <v>72</v>
      </c>
      <c r="K12" s="35" t="s">
        <v>246</v>
      </c>
      <c r="L12" s="24">
        <v>970</v>
      </c>
      <c r="M12" s="24">
        <v>3237</v>
      </c>
      <c r="N12" s="18">
        <f t="shared" si="1"/>
        <v>4207</v>
      </c>
      <c r="O12" s="24">
        <v>970</v>
      </c>
      <c r="P12" s="24">
        <v>3237</v>
      </c>
      <c r="Q12" s="18">
        <f t="shared" si="2"/>
        <v>4207</v>
      </c>
      <c r="R12" s="61" t="s">
        <v>42</v>
      </c>
      <c r="T12" s="39"/>
      <c r="U12" s="39"/>
    </row>
    <row r="13" spans="1:21" ht="12.75" customHeight="1">
      <c r="A13" s="61">
        <v>9</v>
      </c>
      <c r="B13" s="22" t="s">
        <v>65</v>
      </c>
      <c r="C13" s="23" t="s">
        <v>258</v>
      </c>
      <c r="D13" s="23" t="s">
        <v>76</v>
      </c>
      <c r="E13" s="23" t="s">
        <v>226</v>
      </c>
      <c r="F13" s="23" t="s">
        <v>68</v>
      </c>
      <c r="G13" s="23" t="s">
        <v>69</v>
      </c>
      <c r="H13" s="23" t="s">
        <v>259</v>
      </c>
      <c r="I13" s="23" t="s">
        <v>260</v>
      </c>
      <c r="J13" s="23" t="s">
        <v>72</v>
      </c>
      <c r="K13" s="35" t="s">
        <v>261</v>
      </c>
      <c r="L13" s="24">
        <v>142264</v>
      </c>
      <c r="M13" s="24">
        <v>0</v>
      </c>
      <c r="N13" s="18">
        <f t="shared" si="1"/>
        <v>142264</v>
      </c>
      <c r="O13" s="24">
        <v>142264</v>
      </c>
      <c r="P13" s="24">
        <v>0</v>
      </c>
      <c r="Q13" s="18">
        <f t="shared" si="2"/>
        <v>142264</v>
      </c>
      <c r="R13" s="61" t="s">
        <v>42</v>
      </c>
      <c r="T13" s="39"/>
      <c r="U13" s="39"/>
    </row>
    <row r="14" spans="1:21" ht="12.75" customHeight="1">
      <c r="A14" s="61">
        <v>10</v>
      </c>
      <c r="B14" s="22" t="s">
        <v>65</v>
      </c>
      <c r="C14" s="23" t="s">
        <v>262</v>
      </c>
      <c r="D14" s="23" t="s">
        <v>76</v>
      </c>
      <c r="E14" s="23" t="s">
        <v>226</v>
      </c>
      <c r="F14" s="23" t="s">
        <v>68</v>
      </c>
      <c r="G14" s="23" t="s">
        <v>69</v>
      </c>
      <c r="H14" s="23" t="s">
        <v>263</v>
      </c>
      <c r="I14" s="23" t="s">
        <v>264</v>
      </c>
      <c r="J14" s="23" t="s">
        <v>72</v>
      </c>
      <c r="K14" s="35" t="s">
        <v>79</v>
      </c>
      <c r="L14" s="24">
        <v>531</v>
      </c>
      <c r="M14" s="24">
        <v>769</v>
      </c>
      <c r="N14" s="18">
        <f t="shared" si="1"/>
        <v>1300</v>
      </c>
      <c r="O14" s="24">
        <v>531</v>
      </c>
      <c r="P14" s="24">
        <v>769</v>
      </c>
      <c r="Q14" s="18">
        <f t="shared" si="2"/>
        <v>1300</v>
      </c>
      <c r="R14" s="61" t="s">
        <v>42</v>
      </c>
      <c r="T14" s="39"/>
      <c r="U14" s="39"/>
    </row>
    <row r="15" spans="1:21" ht="12.75" customHeight="1">
      <c r="A15" s="61">
        <v>11</v>
      </c>
      <c r="B15" s="22" t="s">
        <v>65</v>
      </c>
      <c r="C15" s="23" t="s">
        <v>262</v>
      </c>
      <c r="D15" s="23" t="s">
        <v>76</v>
      </c>
      <c r="E15" s="23" t="s">
        <v>226</v>
      </c>
      <c r="F15" s="23" t="s">
        <v>68</v>
      </c>
      <c r="G15" s="23" t="s">
        <v>69</v>
      </c>
      <c r="H15" s="23" t="s">
        <v>265</v>
      </c>
      <c r="I15" s="23" t="s">
        <v>266</v>
      </c>
      <c r="J15" s="23" t="s">
        <v>72</v>
      </c>
      <c r="K15" s="35" t="s">
        <v>234</v>
      </c>
      <c r="L15" s="24">
        <v>2802</v>
      </c>
      <c r="M15" s="24">
        <v>6360</v>
      </c>
      <c r="N15" s="18">
        <f>L15+M15</f>
        <v>9162</v>
      </c>
      <c r="O15" s="24">
        <v>2802</v>
      </c>
      <c r="P15" s="24">
        <v>6360</v>
      </c>
      <c r="Q15" s="18">
        <f>O15+P15</f>
        <v>9162</v>
      </c>
      <c r="R15" s="61" t="s">
        <v>42</v>
      </c>
      <c r="T15" s="39"/>
      <c r="U15" s="39"/>
    </row>
    <row r="16" spans="1:21" ht="12.75" customHeight="1">
      <c r="A16" s="61">
        <v>12</v>
      </c>
      <c r="B16" s="22" t="s">
        <v>65</v>
      </c>
      <c r="C16" s="23" t="s">
        <v>262</v>
      </c>
      <c r="D16" s="23" t="s">
        <v>76</v>
      </c>
      <c r="E16" s="23" t="s">
        <v>226</v>
      </c>
      <c r="F16" s="23" t="s">
        <v>68</v>
      </c>
      <c r="G16" s="23" t="s">
        <v>69</v>
      </c>
      <c r="H16" s="23" t="s">
        <v>267</v>
      </c>
      <c r="I16" s="23" t="s">
        <v>268</v>
      </c>
      <c r="J16" s="23" t="s">
        <v>72</v>
      </c>
      <c r="K16" s="35" t="s">
        <v>269</v>
      </c>
      <c r="L16" s="24">
        <v>1000</v>
      </c>
      <c r="M16" s="24">
        <v>0</v>
      </c>
      <c r="N16" s="18">
        <f t="shared" ref="N16:N25" si="3">L16+M16</f>
        <v>1000</v>
      </c>
      <c r="O16" s="24">
        <v>1000</v>
      </c>
      <c r="P16" s="24">
        <v>0</v>
      </c>
      <c r="Q16" s="18">
        <f t="shared" ref="Q16:Q25" si="4">O16+P16</f>
        <v>1000</v>
      </c>
      <c r="R16" s="61" t="s">
        <v>42</v>
      </c>
      <c r="T16" s="39"/>
      <c r="U16" s="39"/>
    </row>
    <row r="17" spans="1:21" ht="12.75" customHeight="1">
      <c r="A17" s="61">
        <v>13</v>
      </c>
      <c r="B17" s="22" t="s">
        <v>65</v>
      </c>
      <c r="C17" s="23" t="s">
        <v>262</v>
      </c>
      <c r="D17" s="23" t="s">
        <v>76</v>
      </c>
      <c r="E17" s="23" t="s">
        <v>226</v>
      </c>
      <c r="F17" s="23" t="s">
        <v>68</v>
      </c>
      <c r="G17" s="23" t="s">
        <v>69</v>
      </c>
      <c r="H17" s="23" t="s">
        <v>270</v>
      </c>
      <c r="I17" s="23" t="s">
        <v>271</v>
      </c>
      <c r="J17" s="23" t="s">
        <v>72</v>
      </c>
      <c r="K17" s="35" t="s">
        <v>241</v>
      </c>
      <c r="L17" s="24">
        <v>867</v>
      </c>
      <c r="M17" s="24">
        <v>1582</v>
      </c>
      <c r="N17" s="18">
        <f t="shared" si="3"/>
        <v>2449</v>
      </c>
      <c r="O17" s="24">
        <v>867</v>
      </c>
      <c r="P17" s="24">
        <v>1582</v>
      </c>
      <c r="Q17" s="18">
        <f t="shared" si="4"/>
        <v>2449</v>
      </c>
      <c r="R17" s="61" t="s">
        <v>42</v>
      </c>
      <c r="T17" s="39"/>
      <c r="U17" s="39"/>
    </row>
    <row r="18" spans="1:21" ht="12.75" customHeight="1">
      <c r="A18" s="61">
        <v>14</v>
      </c>
      <c r="B18" s="22" t="s">
        <v>65</v>
      </c>
      <c r="C18" s="23" t="s">
        <v>262</v>
      </c>
      <c r="D18" s="23" t="s">
        <v>76</v>
      </c>
      <c r="E18" s="23" t="s">
        <v>226</v>
      </c>
      <c r="F18" s="23" t="s">
        <v>68</v>
      </c>
      <c r="G18" s="23" t="s">
        <v>69</v>
      </c>
      <c r="H18" s="23" t="s">
        <v>272</v>
      </c>
      <c r="I18" s="23" t="s">
        <v>273</v>
      </c>
      <c r="J18" s="23" t="s">
        <v>72</v>
      </c>
      <c r="K18" s="35" t="s">
        <v>234</v>
      </c>
      <c r="L18" s="24">
        <v>3126</v>
      </c>
      <c r="M18" s="24">
        <v>7226</v>
      </c>
      <c r="N18" s="18">
        <f t="shared" si="3"/>
        <v>10352</v>
      </c>
      <c r="O18" s="24">
        <v>3126</v>
      </c>
      <c r="P18" s="24">
        <v>7226</v>
      </c>
      <c r="Q18" s="18">
        <f t="shared" si="4"/>
        <v>10352</v>
      </c>
      <c r="R18" s="61" t="s">
        <v>42</v>
      </c>
      <c r="T18" s="39"/>
      <c r="U18" s="39"/>
    </row>
    <row r="19" spans="1:21" ht="12.75" customHeight="1">
      <c r="A19" s="61">
        <v>15</v>
      </c>
      <c r="B19" s="22" t="s">
        <v>65</v>
      </c>
      <c r="C19" s="23" t="s">
        <v>274</v>
      </c>
      <c r="D19" s="23" t="s">
        <v>140</v>
      </c>
      <c r="E19" s="23" t="s">
        <v>275</v>
      </c>
      <c r="F19" s="23" t="s">
        <v>68</v>
      </c>
      <c r="G19" s="23" t="s">
        <v>69</v>
      </c>
      <c r="H19" s="23" t="s">
        <v>276</v>
      </c>
      <c r="I19" s="23" t="s">
        <v>277</v>
      </c>
      <c r="J19" s="23" t="s">
        <v>72</v>
      </c>
      <c r="K19" s="35" t="s">
        <v>229</v>
      </c>
      <c r="L19" s="24">
        <v>1000</v>
      </c>
      <c r="M19" s="24">
        <v>0</v>
      </c>
      <c r="N19" s="18">
        <f t="shared" si="3"/>
        <v>1000</v>
      </c>
      <c r="O19" s="24">
        <v>1000</v>
      </c>
      <c r="P19" s="24">
        <v>0</v>
      </c>
      <c r="Q19" s="18">
        <f t="shared" si="4"/>
        <v>1000</v>
      </c>
      <c r="R19" s="61" t="s">
        <v>42</v>
      </c>
      <c r="T19" s="39"/>
      <c r="U19" s="39"/>
    </row>
    <row r="20" spans="1:21" ht="12.75" customHeight="1">
      <c r="A20" s="61">
        <v>16</v>
      </c>
      <c r="B20" s="22" t="s">
        <v>65</v>
      </c>
      <c r="C20" s="23" t="s">
        <v>278</v>
      </c>
      <c r="D20" s="23" t="s">
        <v>76</v>
      </c>
      <c r="E20" s="23" t="s">
        <v>279</v>
      </c>
      <c r="F20" s="23" t="s">
        <v>68</v>
      </c>
      <c r="G20" s="23" t="s">
        <v>69</v>
      </c>
      <c r="H20" s="23" t="s">
        <v>280</v>
      </c>
      <c r="I20" s="23" t="s">
        <v>281</v>
      </c>
      <c r="J20" s="23" t="s">
        <v>72</v>
      </c>
      <c r="K20" s="35" t="s">
        <v>111</v>
      </c>
      <c r="L20" s="24">
        <v>459</v>
      </c>
      <c r="M20" s="24">
        <v>1320</v>
      </c>
      <c r="N20" s="18">
        <f t="shared" si="3"/>
        <v>1779</v>
      </c>
      <c r="O20" s="24">
        <v>459</v>
      </c>
      <c r="P20" s="24">
        <v>1320</v>
      </c>
      <c r="Q20" s="18">
        <f t="shared" si="4"/>
        <v>1779</v>
      </c>
      <c r="R20" s="61" t="s">
        <v>42</v>
      </c>
      <c r="T20" s="39"/>
      <c r="U20" s="39"/>
    </row>
    <row r="21" spans="1:21" ht="12.75" customHeight="1">
      <c r="A21" s="61">
        <v>17</v>
      </c>
      <c r="B21" s="22" t="s">
        <v>65</v>
      </c>
      <c r="C21" s="23" t="s">
        <v>258</v>
      </c>
      <c r="D21" s="23" t="s">
        <v>168</v>
      </c>
      <c r="E21" s="23" t="s">
        <v>282</v>
      </c>
      <c r="F21" s="23" t="s">
        <v>68</v>
      </c>
      <c r="G21" s="23" t="s">
        <v>69</v>
      </c>
      <c r="H21" s="23" t="s">
        <v>283</v>
      </c>
      <c r="I21" s="23" t="s">
        <v>284</v>
      </c>
      <c r="J21" s="23" t="s">
        <v>72</v>
      </c>
      <c r="K21" s="35" t="s">
        <v>229</v>
      </c>
      <c r="L21" s="24">
        <v>3140</v>
      </c>
      <c r="M21" s="24">
        <v>7911</v>
      </c>
      <c r="N21" s="18">
        <f t="shared" si="3"/>
        <v>11051</v>
      </c>
      <c r="O21" s="24">
        <v>3140</v>
      </c>
      <c r="P21" s="24">
        <v>7911</v>
      </c>
      <c r="Q21" s="18">
        <f t="shared" si="4"/>
        <v>11051</v>
      </c>
      <c r="R21" s="61" t="s">
        <v>42</v>
      </c>
      <c r="T21" s="39"/>
      <c r="U21" s="39"/>
    </row>
    <row r="22" spans="1:21" ht="12.75" customHeight="1">
      <c r="A22" s="61">
        <v>18</v>
      </c>
      <c r="B22" s="22" t="s">
        <v>65</v>
      </c>
      <c r="C22" s="23" t="s">
        <v>285</v>
      </c>
      <c r="D22" s="23" t="s">
        <v>76</v>
      </c>
      <c r="E22" s="23" t="s">
        <v>226</v>
      </c>
      <c r="F22" s="23" t="s">
        <v>68</v>
      </c>
      <c r="G22" s="23" t="s">
        <v>69</v>
      </c>
      <c r="H22" s="23" t="s">
        <v>286</v>
      </c>
      <c r="I22" s="23" t="s">
        <v>287</v>
      </c>
      <c r="J22" s="23" t="s">
        <v>72</v>
      </c>
      <c r="K22" s="35" t="s">
        <v>288</v>
      </c>
      <c r="L22" s="24">
        <v>25410</v>
      </c>
      <c r="M22" s="24">
        <v>75147</v>
      </c>
      <c r="N22" s="18">
        <f t="shared" si="3"/>
        <v>100557</v>
      </c>
      <c r="O22" s="24">
        <v>25410</v>
      </c>
      <c r="P22" s="24">
        <v>75147</v>
      </c>
      <c r="Q22" s="18">
        <f t="shared" si="4"/>
        <v>100557</v>
      </c>
      <c r="R22" s="61" t="s">
        <v>42</v>
      </c>
      <c r="T22" s="39"/>
      <c r="U22" s="39"/>
    </row>
    <row r="23" spans="1:21" ht="12.75" customHeight="1">
      <c r="A23" s="61">
        <v>19</v>
      </c>
      <c r="B23" s="22" t="s">
        <v>65</v>
      </c>
      <c r="C23" s="23" t="s">
        <v>289</v>
      </c>
      <c r="D23" s="23" t="s">
        <v>290</v>
      </c>
      <c r="E23" s="23"/>
      <c r="F23" s="23" t="s">
        <v>68</v>
      </c>
      <c r="G23" s="23" t="s">
        <v>69</v>
      </c>
      <c r="H23" s="23" t="s">
        <v>291</v>
      </c>
      <c r="I23" s="23" t="s">
        <v>292</v>
      </c>
      <c r="J23" s="23" t="s">
        <v>293</v>
      </c>
      <c r="K23" s="35">
        <v>70</v>
      </c>
      <c r="L23" s="24">
        <v>32977</v>
      </c>
      <c r="M23" s="24">
        <v>21519</v>
      </c>
      <c r="N23" s="13">
        <f t="shared" si="3"/>
        <v>54496</v>
      </c>
      <c r="O23" s="24">
        <v>32977</v>
      </c>
      <c r="P23" s="24">
        <v>21519</v>
      </c>
      <c r="Q23" s="13">
        <f t="shared" si="4"/>
        <v>54496</v>
      </c>
      <c r="R23" s="61" t="s">
        <v>42</v>
      </c>
      <c r="T23" s="39"/>
      <c r="U23" s="39"/>
    </row>
    <row r="24" spans="1:21" ht="12.75" customHeight="1">
      <c r="A24" s="61">
        <v>20</v>
      </c>
      <c r="B24" s="22" t="s">
        <v>65</v>
      </c>
      <c r="C24" s="23" t="s">
        <v>294</v>
      </c>
      <c r="D24" s="14" t="s">
        <v>202</v>
      </c>
      <c r="E24" s="23" t="s">
        <v>19</v>
      </c>
      <c r="F24" s="23" t="s">
        <v>68</v>
      </c>
      <c r="G24" s="23" t="s">
        <v>69</v>
      </c>
      <c r="H24" s="23" t="s">
        <v>295</v>
      </c>
      <c r="I24" s="23" t="s">
        <v>296</v>
      </c>
      <c r="J24" s="23" t="s">
        <v>297</v>
      </c>
      <c r="K24" s="35">
        <v>4.4000000000000004</v>
      </c>
      <c r="L24" s="24">
        <v>3</v>
      </c>
      <c r="M24" s="24">
        <v>0</v>
      </c>
      <c r="N24" s="18">
        <f t="shared" si="3"/>
        <v>3</v>
      </c>
      <c r="O24" s="24">
        <v>3</v>
      </c>
      <c r="P24" s="24">
        <v>0</v>
      </c>
      <c r="Q24" s="18">
        <f t="shared" si="4"/>
        <v>3</v>
      </c>
      <c r="R24" s="61" t="s">
        <v>42</v>
      </c>
      <c r="T24" s="39"/>
      <c r="U24" s="39"/>
    </row>
    <row r="25" spans="1:21" ht="12.75" customHeight="1">
      <c r="A25" s="61">
        <v>21</v>
      </c>
      <c r="B25" s="22" t="s">
        <v>65</v>
      </c>
      <c r="C25" s="23" t="s">
        <v>262</v>
      </c>
      <c r="D25" s="14" t="s">
        <v>145</v>
      </c>
      <c r="E25" s="23" t="s">
        <v>298</v>
      </c>
      <c r="F25" s="23" t="s">
        <v>68</v>
      </c>
      <c r="G25" s="23" t="s">
        <v>69</v>
      </c>
      <c r="H25" s="23" t="s">
        <v>299</v>
      </c>
      <c r="I25" s="23" t="s">
        <v>300</v>
      </c>
      <c r="J25" s="23" t="s">
        <v>301</v>
      </c>
      <c r="K25" s="35">
        <v>2</v>
      </c>
      <c r="L25" s="24">
        <v>744</v>
      </c>
      <c r="M25" s="24">
        <v>0</v>
      </c>
      <c r="N25" s="18">
        <f t="shared" si="3"/>
        <v>744</v>
      </c>
      <c r="O25" s="24">
        <v>744</v>
      </c>
      <c r="P25" s="24">
        <v>0</v>
      </c>
      <c r="Q25" s="18">
        <f t="shared" si="4"/>
        <v>744</v>
      </c>
      <c r="R25" s="61" t="s">
        <v>42</v>
      </c>
      <c r="T25" s="39"/>
      <c r="U25" s="39"/>
    </row>
    <row r="26" spans="1:21" ht="12.75" customHeight="1">
      <c r="A26" s="61">
        <v>22</v>
      </c>
      <c r="B26" s="22" t="s">
        <v>65</v>
      </c>
      <c r="C26" s="23" t="s">
        <v>262</v>
      </c>
      <c r="D26" s="23" t="s">
        <v>302</v>
      </c>
      <c r="E26" s="23" t="s">
        <v>303</v>
      </c>
      <c r="F26" s="23" t="s">
        <v>68</v>
      </c>
      <c r="G26" s="23" t="s">
        <v>69</v>
      </c>
      <c r="H26" s="23" t="s">
        <v>304</v>
      </c>
      <c r="I26" s="23" t="s">
        <v>305</v>
      </c>
      <c r="J26" s="23" t="s">
        <v>301</v>
      </c>
      <c r="K26" s="35">
        <v>2.2000000000000002</v>
      </c>
      <c r="L26" s="24">
        <v>216</v>
      </c>
      <c r="M26" s="24">
        <v>0</v>
      </c>
      <c r="N26" s="18">
        <f>L26+M26</f>
        <v>216</v>
      </c>
      <c r="O26" s="24">
        <v>216</v>
      </c>
      <c r="P26" s="24">
        <v>0</v>
      </c>
      <c r="Q26" s="18">
        <f>O26+P26</f>
        <v>216</v>
      </c>
      <c r="R26" s="61" t="s">
        <v>42</v>
      </c>
      <c r="T26" s="39"/>
      <c r="U26" s="39"/>
    </row>
    <row r="27" spans="1:21" ht="12.75" customHeight="1">
      <c r="A27" s="61">
        <v>23</v>
      </c>
      <c r="B27" s="22" t="s">
        <v>65</v>
      </c>
      <c r="C27" s="23" t="s">
        <v>262</v>
      </c>
      <c r="D27" s="23" t="s">
        <v>306</v>
      </c>
      <c r="E27" s="23" t="s">
        <v>307</v>
      </c>
      <c r="F27" s="23" t="s">
        <v>68</v>
      </c>
      <c r="G27" s="23" t="s">
        <v>69</v>
      </c>
      <c r="H27" s="23" t="s">
        <v>308</v>
      </c>
      <c r="I27" s="23" t="s">
        <v>309</v>
      </c>
      <c r="J27" s="23" t="s">
        <v>301</v>
      </c>
      <c r="K27" s="35">
        <v>16</v>
      </c>
      <c r="L27" s="24">
        <v>69</v>
      </c>
      <c r="M27" s="24">
        <v>0</v>
      </c>
      <c r="N27" s="18">
        <f t="shared" ref="N27:N35" si="5">L27+M27</f>
        <v>69</v>
      </c>
      <c r="O27" s="24">
        <v>69</v>
      </c>
      <c r="P27" s="24">
        <v>0</v>
      </c>
      <c r="Q27" s="18">
        <f t="shared" ref="Q27:Q35" si="6">O27+P27</f>
        <v>69</v>
      </c>
      <c r="R27" s="61" t="s">
        <v>42</v>
      </c>
      <c r="T27" s="39"/>
      <c r="U27" s="39"/>
    </row>
    <row r="28" spans="1:21" ht="12.75" customHeight="1">
      <c r="A28" s="61">
        <v>24</v>
      </c>
      <c r="B28" s="22" t="s">
        <v>65</v>
      </c>
      <c r="C28" s="23" t="s">
        <v>262</v>
      </c>
      <c r="D28" s="23" t="s">
        <v>310</v>
      </c>
      <c r="E28" s="23" t="s">
        <v>282</v>
      </c>
      <c r="F28" s="23" t="s">
        <v>68</v>
      </c>
      <c r="G28" s="23" t="s">
        <v>69</v>
      </c>
      <c r="H28" s="23" t="s">
        <v>311</v>
      </c>
      <c r="I28" s="23" t="s">
        <v>312</v>
      </c>
      <c r="J28" s="23" t="s">
        <v>301</v>
      </c>
      <c r="K28" s="35">
        <v>6</v>
      </c>
      <c r="L28" s="24">
        <v>170</v>
      </c>
      <c r="M28" s="24">
        <v>0</v>
      </c>
      <c r="N28" s="18">
        <f t="shared" si="5"/>
        <v>170</v>
      </c>
      <c r="O28" s="24">
        <v>170</v>
      </c>
      <c r="P28" s="24">
        <v>0</v>
      </c>
      <c r="Q28" s="18">
        <f t="shared" si="6"/>
        <v>170</v>
      </c>
      <c r="R28" s="61" t="s">
        <v>42</v>
      </c>
      <c r="T28" s="39"/>
      <c r="U28" s="39"/>
    </row>
    <row r="29" spans="1:21" ht="12.75" customHeight="1">
      <c r="A29" s="61">
        <v>25</v>
      </c>
      <c r="B29" s="22" t="s">
        <v>65</v>
      </c>
      <c r="C29" s="23" t="s">
        <v>313</v>
      </c>
      <c r="D29" s="23" t="s">
        <v>314</v>
      </c>
      <c r="E29" s="23" t="s">
        <v>315</v>
      </c>
      <c r="F29" s="23" t="s">
        <v>68</v>
      </c>
      <c r="G29" s="23" t="s">
        <v>316</v>
      </c>
      <c r="H29" s="23" t="s">
        <v>317</v>
      </c>
      <c r="I29" s="23" t="s">
        <v>318</v>
      </c>
      <c r="J29" s="23" t="s">
        <v>72</v>
      </c>
      <c r="K29" s="35">
        <v>16</v>
      </c>
      <c r="L29" s="24">
        <v>852</v>
      </c>
      <c r="M29" s="24">
        <v>0</v>
      </c>
      <c r="N29" s="18">
        <f t="shared" si="5"/>
        <v>852</v>
      </c>
      <c r="O29" s="24">
        <v>852</v>
      </c>
      <c r="P29" s="24">
        <v>0</v>
      </c>
      <c r="Q29" s="18">
        <f t="shared" si="6"/>
        <v>852</v>
      </c>
      <c r="R29" s="61" t="s">
        <v>42</v>
      </c>
      <c r="T29" s="39"/>
      <c r="U29" s="39"/>
    </row>
    <row r="30" spans="1:21" ht="12.75" customHeight="1">
      <c r="A30" s="61">
        <v>26</v>
      </c>
      <c r="B30" s="22" t="s">
        <v>65</v>
      </c>
      <c r="C30" s="23" t="s">
        <v>319</v>
      </c>
      <c r="D30" s="23" t="s">
        <v>320</v>
      </c>
      <c r="E30" s="23">
        <v>4</v>
      </c>
      <c r="F30" s="23" t="s">
        <v>68</v>
      </c>
      <c r="G30" s="23" t="s">
        <v>69</v>
      </c>
      <c r="H30" s="23" t="s">
        <v>321</v>
      </c>
      <c r="I30" s="23">
        <v>91375380</v>
      </c>
      <c r="J30" s="23" t="s">
        <v>297</v>
      </c>
      <c r="K30" s="35">
        <v>16</v>
      </c>
      <c r="L30" s="24">
        <v>154</v>
      </c>
      <c r="M30" s="24">
        <v>0</v>
      </c>
      <c r="N30" s="18">
        <f t="shared" si="5"/>
        <v>154</v>
      </c>
      <c r="O30" s="24">
        <v>154</v>
      </c>
      <c r="P30" s="24">
        <v>0</v>
      </c>
      <c r="Q30" s="18">
        <f t="shared" si="6"/>
        <v>154</v>
      </c>
      <c r="R30" s="61" t="s">
        <v>42</v>
      </c>
      <c r="T30" s="39"/>
      <c r="U30" s="39"/>
    </row>
    <row r="31" spans="1:21" ht="12.75" customHeight="1">
      <c r="A31" s="61">
        <v>27</v>
      </c>
      <c r="B31" s="22" t="s">
        <v>65</v>
      </c>
      <c r="C31" s="23" t="s">
        <v>322</v>
      </c>
      <c r="D31" s="23" t="s">
        <v>323</v>
      </c>
      <c r="E31" s="23" t="s">
        <v>324</v>
      </c>
      <c r="F31" s="23" t="s">
        <v>68</v>
      </c>
      <c r="G31" s="23" t="s">
        <v>69</v>
      </c>
      <c r="H31" s="23" t="s">
        <v>325</v>
      </c>
      <c r="I31" s="23" t="s">
        <v>326</v>
      </c>
      <c r="J31" s="23" t="s">
        <v>72</v>
      </c>
      <c r="K31" s="35" t="s">
        <v>190</v>
      </c>
      <c r="L31" s="24">
        <v>512</v>
      </c>
      <c r="M31" s="24">
        <v>919</v>
      </c>
      <c r="N31" s="18">
        <f t="shared" si="5"/>
        <v>1431</v>
      </c>
      <c r="O31" s="24">
        <v>512</v>
      </c>
      <c r="P31" s="24">
        <v>919</v>
      </c>
      <c r="Q31" s="18">
        <f t="shared" si="6"/>
        <v>1431</v>
      </c>
      <c r="R31" s="61" t="s">
        <v>42</v>
      </c>
      <c r="T31" s="39"/>
      <c r="U31" s="39"/>
    </row>
    <row r="32" spans="1:21" ht="12.75" customHeight="1">
      <c r="A32" s="61">
        <v>28</v>
      </c>
      <c r="B32" s="22" t="s">
        <v>65</v>
      </c>
      <c r="C32" s="23" t="s">
        <v>327</v>
      </c>
      <c r="D32" s="23" t="s">
        <v>168</v>
      </c>
      <c r="E32" s="23" t="s">
        <v>226</v>
      </c>
      <c r="F32" s="23" t="s">
        <v>68</v>
      </c>
      <c r="G32" s="23" t="s">
        <v>168</v>
      </c>
      <c r="H32" s="23" t="s">
        <v>328</v>
      </c>
      <c r="I32" s="23" t="s">
        <v>329</v>
      </c>
      <c r="J32" s="23" t="s">
        <v>198</v>
      </c>
      <c r="K32" s="35">
        <v>6.6</v>
      </c>
      <c r="L32" s="24">
        <v>1100</v>
      </c>
      <c r="M32" s="24">
        <v>713</v>
      </c>
      <c r="N32" s="18">
        <f t="shared" si="5"/>
        <v>1813</v>
      </c>
      <c r="O32" s="24">
        <v>1100</v>
      </c>
      <c r="P32" s="24">
        <v>713</v>
      </c>
      <c r="Q32" s="18">
        <f t="shared" si="6"/>
        <v>1813</v>
      </c>
      <c r="R32" s="61" t="s">
        <v>42</v>
      </c>
      <c r="T32" s="39"/>
      <c r="U32" s="39"/>
    </row>
    <row r="33" spans="1:21" ht="12.75" customHeight="1">
      <c r="A33" s="61">
        <v>29</v>
      </c>
      <c r="B33" s="22" t="s">
        <v>65</v>
      </c>
      <c r="C33" s="23" t="s">
        <v>605</v>
      </c>
      <c r="D33" s="23" t="s">
        <v>330</v>
      </c>
      <c r="E33" s="23"/>
      <c r="F33" s="23" t="s">
        <v>68</v>
      </c>
      <c r="G33" s="23" t="s">
        <v>69</v>
      </c>
      <c r="H33" s="23" t="s">
        <v>331</v>
      </c>
      <c r="I33" s="23" t="s">
        <v>332</v>
      </c>
      <c r="J33" s="23" t="s">
        <v>72</v>
      </c>
      <c r="K33" s="35">
        <v>15</v>
      </c>
      <c r="L33" s="24">
        <v>2000</v>
      </c>
      <c r="M33" s="24">
        <v>3000</v>
      </c>
      <c r="N33" s="18">
        <f t="shared" ref="N33" si="7">L33+M33</f>
        <v>5000</v>
      </c>
      <c r="O33" s="24">
        <v>2000</v>
      </c>
      <c r="P33" s="24">
        <v>3000</v>
      </c>
      <c r="Q33" s="18">
        <f t="shared" ref="Q33" si="8">O33+P33</f>
        <v>5000</v>
      </c>
      <c r="R33" s="61" t="s">
        <v>42</v>
      </c>
      <c r="T33" s="39"/>
      <c r="U33" s="39"/>
    </row>
    <row r="34" spans="1:21" ht="12.75" customHeight="1">
      <c r="A34" s="61">
        <v>30</v>
      </c>
      <c r="B34" s="22" t="s">
        <v>65</v>
      </c>
      <c r="C34" s="23" t="s">
        <v>333</v>
      </c>
      <c r="D34" s="23" t="s">
        <v>76</v>
      </c>
      <c r="E34" s="23" t="s">
        <v>226</v>
      </c>
      <c r="F34" s="23" t="s">
        <v>68</v>
      </c>
      <c r="G34" s="23" t="s">
        <v>69</v>
      </c>
      <c r="H34" s="23" t="s">
        <v>334</v>
      </c>
      <c r="I34" s="23" t="s">
        <v>335</v>
      </c>
      <c r="J34" s="23" t="s">
        <v>72</v>
      </c>
      <c r="K34" s="35">
        <v>5</v>
      </c>
      <c r="L34" s="24">
        <v>400</v>
      </c>
      <c r="M34" s="24">
        <v>1680</v>
      </c>
      <c r="N34" s="18">
        <f t="shared" si="5"/>
        <v>2080</v>
      </c>
      <c r="O34" s="24">
        <v>400</v>
      </c>
      <c r="P34" s="24">
        <v>1680</v>
      </c>
      <c r="Q34" s="18">
        <f t="shared" si="6"/>
        <v>2080</v>
      </c>
      <c r="R34" s="61" t="s">
        <v>42</v>
      </c>
      <c r="T34" s="39"/>
      <c r="U34" s="39"/>
    </row>
    <row r="35" spans="1:21" ht="12.75" customHeight="1">
      <c r="A35" s="61">
        <v>31</v>
      </c>
      <c r="B35" s="22" t="s">
        <v>65</v>
      </c>
      <c r="C35" s="23" t="s">
        <v>617</v>
      </c>
      <c r="D35" s="23" t="s">
        <v>618</v>
      </c>
      <c r="E35" s="23" t="s">
        <v>619</v>
      </c>
      <c r="F35" s="23" t="s">
        <v>68</v>
      </c>
      <c r="G35" s="23" t="s">
        <v>69</v>
      </c>
      <c r="H35" s="23" t="s">
        <v>620</v>
      </c>
      <c r="I35" s="23" t="s">
        <v>621</v>
      </c>
      <c r="J35" s="23" t="s">
        <v>301</v>
      </c>
      <c r="K35" s="35">
        <v>22</v>
      </c>
      <c r="L35" s="24">
        <v>20</v>
      </c>
      <c r="M35" s="24">
        <v>0</v>
      </c>
      <c r="N35" s="18">
        <f t="shared" si="5"/>
        <v>20</v>
      </c>
      <c r="O35" s="24">
        <v>20</v>
      </c>
      <c r="P35" s="24">
        <v>0</v>
      </c>
      <c r="Q35" s="18">
        <f t="shared" si="6"/>
        <v>20</v>
      </c>
      <c r="R35" s="61" t="s">
        <v>42</v>
      </c>
      <c r="T35" s="39"/>
      <c r="U35" s="39"/>
    </row>
    <row r="36" spans="1:21" ht="12.75" customHeight="1">
      <c r="A36" s="123"/>
      <c r="B36" s="124"/>
      <c r="C36" s="124"/>
      <c r="D36" s="124"/>
      <c r="E36" s="124"/>
      <c r="F36" s="124"/>
      <c r="G36" s="124"/>
      <c r="H36" s="124"/>
      <c r="I36" s="124"/>
      <c r="J36" s="124"/>
      <c r="K36" s="125"/>
      <c r="L36" s="19">
        <f t="shared" ref="L36:Q36" si="9">SUM(L5:L35)</f>
        <v>230835</v>
      </c>
      <c r="M36" s="19">
        <f t="shared" si="9"/>
        <v>154080</v>
      </c>
      <c r="N36" s="19">
        <f t="shared" si="9"/>
        <v>384915</v>
      </c>
      <c r="O36" s="19">
        <f t="shared" si="9"/>
        <v>230835</v>
      </c>
      <c r="P36" s="19">
        <f t="shared" si="9"/>
        <v>154080</v>
      </c>
      <c r="Q36" s="19">
        <f t="shared" si="9"/>
        <v>384915</v>
      </c>
      <c r="R36" s="72"/>
      <c r="T36" s="39"/>
      <c r="U36" s="39"/>
    </row>
    <row r="37" spans="1:21" ht="36" customHeight="1">
      <c r="A37" s="118"/>
      <c r="B37" s="118"/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T37" s="39"/>
      <c r="U37" s="39"/>
    </row>
    <row r="38" spans="1:21" ht="32.1" customHeight="1">
      <c r="A38" s="56" t="s">
        <v>40</v>
      </c>
      <c r="B38" s="130" t="s">
        <v>336</v>
      </c>
      <c r="C38" s="127"/>
      <c r="D38" s="127"/>
      <c r="E38" s="127"/>
      <c r="F38" s="127"/>
      <c r="G38" s="127"/>
      <c r="H38" s="127"/>
      <c r="I38" s="127"/>
      <c r="J38" s="127"/>
      <c r="K38" s="128"/>
      <c r="L38" s="136" t="s">
        <v>56</v>
      </c>
      <c r="M38" s="136"/>
      <c r="N38" s="136"/>
      <c r="O38" s="137" t="s">
        <v>49</v>
      </c>
      <c r="P38" s="137"/>
      <c r="Q38" s="137"/>
      <c r="R38" s="121" t="s">
        <v>20</v>
      </c>
      <c r="T38" s="39"/>
      <c r="U38" s="39"/>
    </row>
    <row r="39" spans="1:21" ht="42" customHeight="1">
      <c r="A39" s="57" t="s">
        <v>7</v>
      </c>
      <c r="B39" s="58" t="s">
        <v>29</v>
      </c>
      <c r="C39" s="58" t="s">
        <v>4</v>
      </c>
      <c r="D39" s="59" t="s">
        <v>5</v>
      </c>
      <c r="E39" s="59" t="s">
        <v>6</v>
      </c>
      <c r="F39" s="59" t="s">
        <v>8</v>
      </c>
      <c r="G39" s="59" t="s">
        <v>9</v>
      </c>
      <c r="H39" s="59" t="s">
        <v>22</v>
      </c>
      <c r="I39" s="59" t="s">
        <v>10</v>
      </c>
      <c r="J39" s="59" t="s">
        <v>11</v>
      </c>
      <c r="K39" s="57" t="s">
        <v>12</v>
      </c>
      <c r="L39" s="64" t="s">
        <v>13</v>
      </c>
      <c r="M39" s="57" t="s">
        <v>14</v>
      </c>
      <c r="N39" s="57" t="s">
        <v>3</v>
      </c>
      <c r="O39" s="64" t="s">
        <v>13</v>
      </c>
      <c r="P39" s="57" t="s">
        <v>14</v>
      </c>
      <c r="Q39" s="57" t="s">
        <v>3</v>
      </c>
      <c r="R39" s="122"/>
      <c r="T39" s="39"/>
      <c r="U39" s="39"/>
    </row>
    <row r="40" spans="1:21" ht="12.75" customHeight="1">
      <c r="A40" s="61">
        <v>1</v>
      </c>
      <c r="B40" s="22" t="s">
        <v>338</v>
      </c>
      <c r="C40" s="22" t="s">
        <v>339</v>
      </c>
      <c r="D40" s="22" t="s">
        <v>340</v>
      </c>
      <c r="E40" s="22" t="s">
        <v>25</v>
      </c>
      <c r="F40" s="22" t="s">
        <v>68</v>
      </c>
      <c r="G40" s="22" t="s">
        <v>69</v>
      </c>
      <c r="H40" s="22" t="s">
        <v>341</v>
      </c>
      <c r="I40" s="23" t="s">
        <v>342</v>
      </c>
      <c r="J40" s="23" t="s">
        <v>72</v>
      </c>
      <c r="K40" s="35" t="s">
        <v>229</v>
      </c>
      <c r="L40" s="24">
        <v>8092</v>
      </c>
      <c r="M40" s="24">
        <v>22048</v>
      </c>
      <c r="N40" s="18">
        <f>L40+M40</f>
        <v>30140</v>
      </c>
      <c r="O40" s="24">
        <v>8092</v>
      </c>
      <c r="P40" s="24">
        <v>22048</v>
      </c>
      <c r="Q40" s="18">
        <f>O40+P40</f>
        <v>30140</v>
      </c>
      <c r="R40" s="61" t="s">
        <v>42</v>
      </c>
      <c r="T40" s="39"/>
      <c r="U40" s="39"/>
    </row>
    <row r="41" spans="1:21" ht="12.75" customHeight="1">
      <c r="A41" s="61">
        <v>2</v>
      </c>
      <c r="B41" s="22" t="s">
        <v>338</v>
      </c>
      <c r="C41" s="22" t="s">
        <v>343</v>
      </c>
      <c r="D41" s="22" t="s">
        <v>76</v>
      </c>
      <c r="E41" s="22" t="s">
        <v>344</v>
      </c>
      <c r="F41" s="22" t="s">
        <v>68</v>
      </c>
      <c r="G41" s="22" t="s">
        <v>69</v>
      </c>
      <c r="H41" s="22" t="s">
        <v>345</v>
      </c>
      <c r="I41" s="23" t="s">
        <v>346</v>
      </c>
      <c r="J41" s="23" t="s">
        <v>72</v>
      </c>
      <c r="K41" s="35" t="s">
        <v>229</v>
      </c>
      <c r="L41" s="24">
        <v>15381</v>
      </c>
      <c r="M41" s="24">
        <v>30995</v>
      </c>
      <c r="N41" s="18">
        <f>L41+M41</f>
        <v>46376</v>
      </c>
      <c r="O41" s="24">
        <v>15381</v>
      </c>
      <c r="P41" s="24">
        <v>30995</v>
      </c>
      <c r="Q41" s="18">
        <f>O41+P41</f>
        <v>46376</v>
      </c>
      <c r="R41" s="61" t="s">
        <v>42</v>
      </c>
      <c r="T41" s="39"/>
      <c r="U41" s="39"/>
    </row>
    <row r="42" spans="1:21" ht="12.75" customHeight="1">
      <c r="A42" s="61">
        <v>3</v>
      </c>
      <c r="B42" s="14" t="s">
        <v>347</v>
      </c>
      <c r="C42" s="14" t="s">
        <v>348</v>
      </c>
      <c r="D42" s="14" t="s">
        <v>323</v>
      </c>
      <c r="E42" s="14" t="s">
        <v>349</v>
      </c>
      <c r="F42" s="14" t="s">
        <v>68</v>
      </c>
      <c r="G42" s="14" t="s">
        <v>69</v>
      </c>
      <c r="H42" s="14" t="s">
        <v>350</v>
      </c>
      <c r="I42" s="14" t="s">
        <v>351</v>
      </c>
      <c r="J42" s="14" t="s">
        <v>72</v>
      </c>
      <c r="K42" s="35">
        <v>20</v>
      </c>
      <c r="L42" s="13">
        <v>6062</v>
      </c>
      <c r="M42" s="13">
        <v>14168</v>
      </c>
      <c r="N42" s="18">
        <f t="shared" ref="N42" si="10">L42+M42</f>
        <v>20230</v>
      </c>
      <c r="O42" s="24">
        <v>6062</v>
      </c>
      <c r="P42" s="24">
        <v>14168</v>
      </c>
      <c r="Q42" s="18">
        <f t="shared" ref="Q42" si="11">O42+P42</f>
        <v>20230</v>
      </c>
      <c r="R42" s="61" t="s">
        <v>42</v>
      </c>
      <c r="T42" s="39"/>
      <c r="U42" s="39"/>
    </row>
    <row r="43" spans="1:21" ht="12.75" customHeight="1">
      <c r="A43" s="123"/>
      <c r="B43" s="124"/>
      <c r="C43" s="124"/>
      <c r="D43" s="124"/>
      <c r="E43" s="124"/>
      <c r="F43" s="124"/>
      <c r="G43" s="124"/>
      <c r="H43" s="124"/>
      <c r="I43" s="124"/>
      <c r="J43" s="124"/>
      <c r="K43" s="125"/>
      <c r="L43" s="19">
        <f t="shared" ref="L43:Q43" si="12">SUM(L40:L42)</f>
        <v>29535</v>
      </c>
      <c r="M43" s="19">
        <f t="shared" si="12"/>
        <v>67211</v>
      </c>
      <c r="N43" s="19">
        <f t="shared" si="12"/>
        <v>96746</v>
      </c>
      <c r="O43" s="19">
        <f t="shared" si="12"/>
        <v>29535</v>
      </c>
      <c r="P43" s="19">
        <f t="shared" si="12"/>
        <v>67211</v>
      </c>
      <c r="Q43" s="19">
        <f t="shared" si="12"/>
        <v>96746</v>
      </c>
      <c r="R43" s="72"/>
      <c r="T43" s="39"/>
      <c r="U43" s="39"/>
    </row>
    <row r="44" spans="1:21" ht="36" customHeight="1">
      <c r="A44" s="118"/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18"/>
      <c r="Q44" s="118"/>
      <c r="T44" s="39"/>
      <c r="U44" s="39"/>
    </row>
    <row r="45" spans="1:21" ht="32.1" customHeight="1">
      <c r="A45" s="56" t="s">
        <v>58</v>
      </c>
      <c r="B45" s="130" t="s">
        <v>337</v>
      </c>
      <c r="C45" s="127"/>
      <c r="D45" s="127"/>
      <c r="E45" s="127"/>
      <c r="F45" s="127"/>
      <c r="G45" s="127"/>
      <c r="H45" s="127"/>
      <c r="I45" s="127"/>
      <c r="J45" s="127"/>
      <c r="K45" s="128"/>
      <c r="L45" s="136" t="s">
        <v>56</v>
      </c>
      <c r="M45" s="136"/>
      <c r="N45" s="136"/>
      <c r="O45" s="137" t="s">
        <v>49</v>
      </c>
      <c r="P45" s="137"/>
      <c r="Q45" s="137"/>
      <c r="R45" s="121" t="s">
        <v>20</v>
      </c>
      <c r="T45" s="39"/>
      <c r="U45" s="39"/>
    </row>
    <row r="46" spans="1:21" ht="42" customHeight="1">
      <c r="A46" s="57" t="s">
        <v>7</v>
      </c>
      <c r="B46" s="58" t="s">
        <v>29</v>
      </c>
      <c r="C46" s="58" t="s">
        <v>4</v>
      </c>
      <c r="D46" s="59" t="s">
        <v>5</v>
      </c>
      <c r="E46" s="59" t="s">
        <v>6</v>
      </c>
      <c r="F46" s="59" t="s">
        <v>8</v>
      </c>
      <c r="G46" s="59" t="s">
        <v>9</v>
      </c>
      <c r="H46" s="59" t="s">
        <v>22</v>
      </c>
      <c r="I46" s="59" t="s">
        <v>10</v>
      </c>
      <c r="J46" s="59" t="s">
        <v>11</v>
      </c>
      <c r="K46" s="57" t="s">
        <v>12</v>
      </c>
      <c r="L46" s="64" t="s">
        <v>13</v>
      </c>
      <c r="M46" s="57" t="s">
        <v>14</v>
      </c>
      <c r="N46" s="57" t="s">
        <v>3</v>
      </c>
      <c r="O46" s="64" t="s">
        <v>13</v>
      </c>
      <c r="P46" s="57" t="s">
        <v>14</v>
      </c>
      <c r="Q46" s="57" t="s">
        <v>3</v>
      </c>
      <c r="R46" s="122"/>
      <c r="T46" s="39"/>
      <c r="U46" s="39"/>
    </row>
    <row r="47" spans="1:21" ht="12.75" customHeight="1">
      <c r="A47" s="61">
        <v>1</v>
      </c>
      <c r="B47" s="22" t="s">
        <v>352</v>
      </c>
      <c r="C47" s="22" t="s">
        <v>353</v>
      </c>
      <c r="D47" s="22" t="s">
        <v>76</v>
      </c>
      <c r="E47" s="22" t="s">
        <v>354</v>
      </c>
      <c r="F47" s="22" t="s">
        <v>68</v>
      </c>
      <c r="G47" s="22" t="s">
        <v>69</v>
      </c>
      <c r="H47" s="22" t="s">
        <v>355</v>
      </c>
      <c r="I47" s="23" t="s">
        <v>356</v>
      </c>
      <c r="J47" s="23" t="s">
        <v>297</v>
      </c>
      <c r="K47" s="35" t="s">
        <v>26</v>
      </c>
      <c r="L47" s="24">
        <v>550</v>
      </c>
      <c r="M47" s="24">
        <v>0</v>
      </c>
      <c r="N47" s="18">
        <f>L47+M47</f>
        <v>550</v>
      </c>
      <c r="O47" s="24">
        <v>550</v>
      </c>
      <c r="P47" s="24">
        <v>0</v>
      </c>
      <c r="Q47" s="18">
        <f>O47+P47</f>
        <v>550</v>
      </c>
      <c r="R47" s="61" t="s">
        <v>42</v>
      </c>
      <c r="T47" s="39"/>
      <c r="U47" s="39"/>
    </row>
    <row r="48" spans="1:21" ht="12.75" customHeight="1">
      <c r="A48" s="61">
        <v>2</v>
      </c>
      <c r="B48" s="22" t="s">
        <v>357</v>
      </c>
      <c r="C48" s="22" t="s">
        <v>358</v>
      </c>
      <c r="D48" s="22" t="s">
        <v>323</v>
      </c>
      <c r="E48" s="22" t="s">
        <v>349</v>
      </c>
      <c r="F48" s="22" t="s">
        <v>68</v>
      </c>
      <c r="G48" s="22" t="s">
        <v>69</v>
      </c>
      <c r="H48" s="22" t="s">
        <v>359</v>
      </c>
      <c r="I48" s="23" t="s">
        <v>360</v>
      </c>
      <c r="J48" s="23" t="s">
        <v>72</v>
      </c>
      <c r="K48" s="35" t="s">
        <v>229</v>
      </c>
      <c r="L48" s="24">
        <v>1403</v>
      </c>
      <c r="M48" s="24">
        <v>3114</v>
      </c>
      <c r="N48" s="18">
        <f>L48+M48</f>
        <v>4517</v>
      </c>
      <c r="O48" s="24">
        <v>1403</v>
      </c>
      <c r="P48" s="24">
        <v>3114</v>
      </c>
      <c r="Q48" s="18">
        <f>O48+P48</f>
        <v>4517</v>
      </c>
      <c r="R48" s="61" t="s">
        <v>42</v>
      </c>
      <c r="T48" s="39"/>
      <c r="U48" s="39"/>
    </row>
    <row r="49" spans="1:21" ht="12.75" customHeight="1">
      <c r="A49" s="123"/>
      <c r="B49" s="124"/>
      <c r="C49" s="124"/>
      <c r="D49" s="124"/>
      <c r="E49" s="124"/>
      <c r="F49" s="124"/>
      <c r="G49" s="124"/>
      <c r="H49" s="124"/>
      <c r="I49" s="124"/>
      <c r="J49" s="124"/>
      <c r="K49" s="125"/>
      <c r="L49" s="19">
        <f t="shared" ref="L49:Q49" si="13">SUM(L47:L48)</f>
        <v>1953</v>
      </c>
      <c r="M49" s="19">
        <f t="shared" si="13"/>
        <v>3114</v>
      </c>
      <c r="N49" s="19">
        <f t="shared" si="13"/>
        <v>5067</v>
      </c>
      <c r="O49" s="19">
        <f t="shared" si="13"/>
        <v>1953</v>
      </c>
      <c r="P49" s="19">
        <f t="shared" si="13"/>
        <v>3114</v>
      </c>
      <c r="Q49" s="19">
        <f t="shared" si="13"/>
        <v>5067</v>
      </c>
      <c r="R49" s="72"/>
      <c r="T49" s="39"/>
      <c r="U49" s="39"/>
    </row>
    <row r="50" spans="1:21" ht="36" customHeight="1">
      <c r="A50" s="118"/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T50" s="39"/>
      <c r="U50" s="39"/>
    </row>
    <row r="51" spans="1:21" ht="32.1" customHeight="1">
      <c r="A51" s="56" t="s">
        <v>17</v>
      </c>
      <c r="B51" s="126" t="s">
        <v>361</v>
      </c>
      <c r="C51" s="127"/>
      <c r="D51" s="127"/>
      <c r="E51" s="127"/>
      <c r="F51" s="127"/>
      <c r="G51" s="127"/>
      <c r="H51" s="127"/>
      <c r="I51" s="127"/>
      <c r="J51" s="127"/>
      <c r="K51" s="128"/>
      <c r="L51" s="136" t="s">
        <v>56</v>
      </c>
      <c r="M51" s="136"/>
      <c r="N51" s="136"/>
      <c r="O51" s="136" t="s">
        <v>59</v>
      </c>
      <c r="P51" s="136"/>
      <c r="Q51" s="136"/>
      <c r="R51" s="121" t="s">
        <v>20</v>
      </c>
    </row>
    <row r="52" spans="1:21" ht="42" customHeight="1">
      <c r="A52" s="57" t="s">
        <v>7</v>
      </c>
      <c r="B52" s="58" t="s">
        <v>29</v>
      </c>
      <c r="C52" s="58" t="s">
        <v>4</v>
      </c>
      <c r="D52" s="59" t="s">
        <v>5</v>
      </c>
      <c r="E52" s="59" t="s">
        <v>6</v>
      </c>
      <c r="F52" s="59" t="s">
        <v>8</v>
      </c>
      <c r="G52" s="59" t="s">
        <v>9</v>
      </c>
      <c r="H52" s="59" t="s">
        <v>22</v>
      </c>
      <c r="I52" s="59" t="s">
        <v>10</v>
      </c>
      <c r="J52" s="59" t="s">
        <v>11</v>
      </c>
      <c r="K52" s="57" t="s">
        <v>12</v>
      </c>
      <c r="L52" s="64" t="s">
        <v>13</v>
      </c>
      <c r="M52" s="57" t="s">
        <v>14</v>
      </c>
      <c r="N52" s="57" t="s">
        <v>3</v>
      </c>
      <c r="O52" s="64" t="s">
        <v>13</v>
      </c>
      <c r="P52" s="57" t="s">
        <v>14</v>
      </c>
      <c r="Q52" s="57" t="s">
        <v>3</v>
      </c>
      <c r="R52" s="122"/>
    </row>
    <row r="53" spans="1:21" ht="12.75" customHeight="1">
      <c r="A53" s="61">
        <v>1</v>
      </c>
      <c r="B53" s="22" t="s">
        <v>362</v>
      </c>
      <c r="C53" s="23" t="s">
        <v>363</v>
      </c>
      <c r="D53" s="23" t="s">
        <v>364</v>
      </c>
      <c r="E53" s="23" t="s">
        <v>63</v>
      </c>
      <c r="F53" s="23" t="s">
        <v>365</v>
      </c>
      <c r="G53" s="23" t="s">
        <v>366</v>
      </c>
      <c r="H53" s="23" t="s">
        <v>367</v>
      </c>
      <c r="I53" s="23" t="s">
        <v>368</v>
      </c>
      <c r="J53" s="23" t="s">
        <v>369</v>
      </c>
      <c r="K53" s="35">
        <v>100</v>
      </c>
      <c r="L53" s="24">
        <v>2609</v>
      </c>
      <c r="M53" s="24">
        <v>0</v>
      </c>
      <c r="N53" s="18">
        <f>L53+M53</f>
        <v>2609</v>
      </c>
      <c r="O53" s="24">
        <v>2609</v>
      </c>
      <c r="P53" s="24">
        <v>0</v>
      </c>
      <c r="Q53" s="18">
        <f>O53+P53</f>
        <v>2609</v>
      </c>
      <c r="R53" s="61" t="s">
        <v>370</v>
      </c>
      <c r="S53" s="15" t="s">
        <v>611</v>
      </c>
    </row>
    <row r="54" spans="1:21" ht="12.75" customHeight="1">
      <c r="A54" s="61">
        <v>2</v>
      </c>
      <c r="B54" s="22" t="s">
        <v>362</v>
      </c>
      <c r="C54" s="22" t="s">
        <v>362</v>
      </c>
      <c r="D54" s="23" t="s">
        <v>364</v>
      </c>
      <c r="E54" s="23" t="s">
        <v>63</v>
      </c>
      <c r="F54" s="23" t="s">
        <v>365</v>
      </c>
      <c r="G54" s="23" t="s">
        <v>366</v>
      </c>
      <c r="H54" s="23" t="s">
        <v>371</v>
      </c>
      <c r="I54" s="23" t="s">
        <v>372</v>
      </c>
      <c r="J54" s="23" t="s">
        <v>369</v>
      </c>
      <c r="K54" s="35">
        <v>139</v>
      </c>
      <c r="L54" s="24">
        <v>190269</v>
      </c>
      <c r="M54" s="24">
        <v>0</v>
      </c>
      <c r="N54" s="18">
        <f t="shared" ref="N54:N57" si="14">L54+M54</f>
        <v>190269</v>
      </c>
      <c r="O54" s="24">
        <v>190269</v>
      </c>
      <c r="P54" s="24">
        <v>0</v>
      </c>
      <c r="Q54" s="18">
        <f t="shared" ref="Q54:Q57" si="15">O54+P54</f>
        <v>190269</v>
      </c>
      <c r="R54" s="61" t="s">
        <v>370</v>
      </c>
      <c r="S54" s="15" t="s">
        <v>611</v>
      </c>
    </row>
    <row r="55" spans="1:21" ht="12.75" customHeight="1">
      <c r="A55" s="61">
        <v>3</v>
      </c>
      <c r="B55" s="22" t="s">
        <v>362</v>
      </c>
      <c r="C55" s="23" t="s">
        <v>362</v>
      </c>
      <c r="D55" s="23" t="s">
        <v>373</v>
      </c>
      <c r="E55" s="23" t="s">
        <v>374</v>
      </c>
      <c r="F55" s="23" t="s">
        <v>365</v>
      </c>
      <c r="G55" s="23" t="s">
        <v>366</v>
      </c>
      <c r="H55" s="23" t="s">
        <v>375</v>
      </c>
      <c r="I55" s="15">
        <v>30004467</v>
      </c>
      <c r="J55" s="23" t="s">
        <v>297</v>
      </c>
      <c r="K55" s="35">
        <v>20</v>
      </c>
      <c r="L55" s="24">
        <v>5667</v>
      </c>
      <c r="M55" s="24">
        <v>0</v>
      </c>
      <c r="N55" s="18">
        <f t="shared" si="14"/>
        <v>5667</v>
      </c>
      <c r="O55" s="24">
        <v>5667</v>
      </c>
      <c r="P55" s="24">
        <v>0</v>
      </c>
      <c r="Q55" s="18">
        <f t="shared" si="15"/>
        <v>5667</v>
      </c>
      <c r="R55" s="61" t="s">
        <v>370</v>
      </c>
      <c r="S55" s="15" t="s">
        <v>611</v>
      </c>
    </row>
    <row r="56" spans="1:21" ht="12.75" customHeight="1">
      <c r="A56" s="61">
        <v>4</v>
      </c>
      <c r="B56" s="22" t="s">
        <v>362</v>
      </c>
      <c r="C56" s="23" t="s">
        <v>362</v>
      </c>
      <c r="D56" s="23" t="s">
        <v>373</v>
      </c>
      <c r="E56" s="23" t="s">
        <v>374</v>
      </c>
      <c r="F56" s="23" t="s">
        <v>365</v>
      </c>
      <c r="G56" s="23" t="s">
        <v>366</v>
      </c>
      <c r="H56" s="23" t="s">
        <v>376</v>
      </c>
      <c r="I56" s="23" t="s">
        <v>377</v>
      </c>
      <c r="J56" s="23" t="s">
        <v>198</v>
      </c>
      <c r="K56" s="35">
        <v>5.5</v>
      </c>
      <c r="L56" s="24">
        <v>1</v>
      </c>
      <c r="M56" s="24">
        <v>1</v>
      </c>
      <c r="N56" s="18">
        <f t="shared" si="14"/>
        <v>2</v>
      </c>
      <c r="O56" s="24">
        <v>1</v>
      </c>
      <c r="P56" s="24">
        <v>1</v>
      </c>
      <c r="Q56" s="18">
        <f t="shared" si="15"/>
        <v>2</v>
      </c>
      <c r="R56" s="61" t="s">
        <v>370</v>
      </c>
      <c r="S56" s="15" t="s">
        <v>611</v>
      </c>
    </row>
    <row r="57" spans="1:21" ht="12.75" customHeight="1">
      <c r="A57" s="61">
        <v>5</v>
      </c>
      <c r="B57" s="22" t="s">
        <v>362</v>
      </c>
      <c r="C57" s="23" t="s">
        <v>362</v>
      </c>
      <c r="D57" s="23" t="s">
        <v>378</v>
      </c>
      <c r="E57" s="23" t="s">
        <v>379</v>
      </c>
      <c r="F57" s="23" t="s">
        <v>365</v>
      </c>
      <c r="G57" s="23" t="s">
        <v>366</v>
      </c>
      <c r="H57" s="23" t="s">
        <v>380</v>
      </c>
      <c r="I57" s="23" t="s">
        <v>381</v>
      </c>
      <c r="J57" s="23" t="s">
        <v>297</v>
      </c>
      <c r="K57" s="35">
        <v>6.6</v>
      </c>
      <c r="L57" s="24">
        <v>571</v>
      </c>
      <c r="M57" s="24">
        <v>0</v>
      </c>
      <c r="N57" s="18">
        <f t="shared" si="14"/>
        <v>571</v>
      </c>
      <c r="O57" s="24">
        <v>571</v>
      </c>
      <c r="P57" s="24">
        <v>0</v>
      </c>
      <c r="Q57" s="18">
        <f t="shared" si="15"/>
        <v>571</v>
      </c>
      <c r="R57" s="61" t="s">
        <v>370</v>
      </c>
      <c r="S57" s="15" t="s">
        <v>611</v>
      </c>
    </row>
    <row r="58" spans="1:21" ht="12.75" customHeight="1">
      <c r="A58" s="123"/>
      <c r="B58" s="124"/>
      <c r="C58" s="124"/>
      <c r="D58" s="124"/>
      <c r="E58" s="124"/>
      <c r="F58" s="124"/>
      <c r="G58" s="124"/>
      <c r="H58" s="124"/>
      <c r="I58" s="124"/>
      <c r="J58" s="124"/>
      <c r="K58" s="125"/>
      <c r="L58" s="19">
        <f t="shared" ref="L58:Q58" si="16">SUM(L53:L57)</f>
        <v>199117</v>
      </c>
      <c r="M58" s="19">
        <f t="shared" si="16"/>
        <v>1</v>
      </c>
      <c r="N58" s="19">
        <f t="shared" si="16"/>
        <v>199118</v>
      </c>
      <c r="O58" s="19">
        <f t="shared" si="16"/>
        <v>199117</v>
      </c>
      <c r="P58" s="19">
        <f t="shared" si="16"/>
        <v>1</v>
      </c>
      <c r="Q58" s="19">
        <f t="shared" si="16"/>
        <v>199118</v>
      </c>
      <c r="R58" s="72"/>
    </row>
    <row r="59" spans="1:21" ht="36" customHeight="1">
      <c r="A59" s="118"/>
      <c r="B59" s="118"/>
      <c r="C59" s="118"/>
      <c r="D59" s="118"/>
      <c r="E59" s="118"/>
      <c r="F59" s="118"/>
      <c r="G59" s="118"/>
      <c r="H59" s="118"/>
      <c r="I59" s="118"/>
      <c r="J59" s="118"/>
      <c r="K59" s="118"/>
      <c r="L59" s="118"/>
      <c r="M59" s="118"/>
      <c r="N59" s="118"/>
      <c r="O59" s="118"/>
      <c r="P59" s="118"/>
      <c r="Q59" s="118"/>
    </row>
    <row r="60" spans="1:21" ht="32.1" customHeight="1">
      <c r="A60" s="56" t="s">
        <v>507</v>
      </c>
      <c r="B60" s="130" t="s">
        <v>382</v>
      </c>
      <c r="C60" s="127"/>
      <c r="D60" s="127"/>
      <c r="E60" s="127"/>
      <c r="F60" s="127"/>
      <c r="G60" s="127"/>
      <c r="H60" s="127"/>
      <c r="I60" s="127"/>
      <c r="J60" s="127"/>
      <c r="K60" s="128"/>
      <c r="L60" s="136" t="s">
        <v>56</v>
      </c>
      <c r="M60" s="136"/>
      <c r="N60" s="136"/>
      <c r="O60" s="136" t="s">
        <v>59</v>
      </c>
      <c r="P60" s="136"/>
      <c r="Q60" s="136"/>
      <c r="R60" s="121" t="s">
        <v>20</v>
      </c>
    </row>
    <row r="61" spans="1:21" ht="42" customHeight="1">
      <c r="A61" s="57" t="s">
        <v>7</v>
      </c>
      <c r="B61" s="58" t="s">
        <v>29</v>
      </c>
      <c r="C61" s="58" t="s">
        <v>4</v>
      </c>
      <c r="D61" s="59" t="s">
        <v>5</v>
      </c>
      <c r="E61" s="59" t="s">
        <v>6</v>
      </c>
      <c r="F61" s="59" t="s">
        <v>8</v>
      </c>
      <c r="G61" s="59" t="s">
        <v>9</v>
      </c>
      <c r="H61" s="59" t="s">
        <v>22</v>
      </c>
      <c r="I61" s="59" t="s">
        <v>10</v>
      </c>
      <c r="J61" s="59" t="s">
        <v>11</v>
      </c>
      <c r="K61" s="57" t="s">
        <v>12</v>
      </c>
      <c r="L61" s="64" t="s">
        <v>13</v>
      </c>
      <c r="M61" s="57" t="s">
        <v>14</v>
      </c>
      <c r="N61" s="57" t="s">
        <v>3</v>
      </c>
      <c r="O61" s="64" t="s">
        <v>13</v>
      </c>
      <c r="P61" s="57" t="s">
        <v>14</v>
      </c>
      <c r="Q61" s="57" t="s">
        <v>3</v>
      </c>
      <c r="R61" s="122"/>
    </row>
    <row r="62" spans="1:21" ht="12.75" customHeight="1">
      <c r="A62" s="61">
        <v>1</v>
      </c>
      <c r="B62" s="14" t="s">
        <v>383</v>
      </c>
      <c r="C62" s="14" t="s">
        <v>384</v>
      </c>
      <c r="D62" s="23" t="s">
        <v>385</v>
      </c>
      <c r="E62" s="14" t="s">
        <v>386</v>
      </c>
      <c r="F62" s="23" t="s">
        <v>365</v>
      </c>
      <c r="G62" s="23" t="s">
        <v>366</v>
      </c>
      <c r="H62" s="14" t="s">
        <v>387</v>
      </c>
      <c r="I62" s="14" t="s">
        <v>388</v>
      </c>
      <c r="J62" s="14" t="s">
        <v>301</v>
      </c>
      <c r="K62" s="35">
        <v>160</v>
      </c>
      <c r="L62" s="13">
        <v>60784</v>
      </c>
      <c r="M62" s="13">
        <v>0</v>
      </c>
      <c r="N62" s="18">
        <f t="shared" ref="N62:N63" si="17">L62+M62</f>
        <v>60784</v>
      </c>
      <c r="O62" s="13">
        <v>60784</v>
      </c>
      <c r="P62" s="13">
        <v>0</v>
      </c>
      <c r="Q62" s="18">
        <f t="shared" ref="Q62:Q63" si="18">O62+P62</f>
        <v>60784</v>
      </c>
      <c r="R62" s="61" t="s">
        <v>370</v>
      </c>
      <c r="S62" s="15" t="s">
        <v>611</v>
      </c>
    </row>
    <row r="63" spans="1:21" ht="12.75" customHeight="1">
      <c r="A63" s="61">
        <v>2</v>
      </c>
      <c r="B63" s="14" t="s">
        <v>383</v>
      </c>
      <c r="C63" s="14" t="s">
        <v>384</v>
      </c>
      <c r="D63" s="23" t="s">
        <v>385</v>
      </c>
      <c r="E63" s="14" t="s">
        <v>386</v>
      </c>
      <c r="F63" s="23" t="s">
        <v>365</v>
      </c>
      <c r="G63" s="23" t="s">
        <v>366</v>
      </c>
      <c r="H63" s="14" t="s">
        <v>389</v>
      </c>
      <c r="I63" s="14" t="s">
        <v>390</v>
      </c>
      <c r="J63" s="14" t="s">
        <v>301</v>
      </c>
      <c r="K63" s="35">
        <v>230</v>
      </c>
      <c r="L63" s="13">
        <v>154260</v>
      </c>
      <c r="M63" s="13">
        <v>0</v>
      </c>
      <c r="N63" s="18">
        <f t="shared" si="17"/>
        <v>154260</v>
      </c>
      <c r="O63" s="13">
        <v>154260</v>
      </c>
      <c r="P63" s="13">
        <v>0</v>
      </c>
      <c r="Q63" s="18">
        <f t="shared" si="18"/>
        <v>154260</v>
      </c>
      <c r="R63" s="61" t="s">
        <v>370</v>
      </c>
      <c r="S63" s="15" t="s">
        <v>611</v>
      </c>
    </row>
    <row r="64" spans="1:21" ht="12.75" customHeight="1">
      <c r="A64" s="123"/>
      <c r="B64" s="124"/>
      <c r="C64" s="124"/>
      <c r="D64" s="124"/>
      <c r="E64" s="124"/>
      <c r="F64" s="124"/>
      <c r="G64" s="124"/>
      <c r="H64" s="124"/>
      <c r="I64" s="124"/>
      <c r="J64" s="124"/>
      <c r="K64" s="125"/>
      <c r="L64" s="19">
        <f t="shared" ref="L64:Q64" si="19">SUM(L62:L63)</f>
        <v>215044</v>
      </c>
      <c r="M64" s="19">
        <f t="shared" si="19"/>
        <v>0</v>
      </c>
      <c r="N64" s="19">
        <f t="shared" si="19"/>
        <v>215044</v>
      </c>
      <c r="O64" s="19">
        <f t="shared" si="19"/>
        <v>215044</v>
      </c>
      <c r="P64" s="19">
        <f t="shared" si="19"/>
        <v>0</v>
      </c>
      <c r="Q64" s="19">
        <f t="shared" si="19"/>
        <v>215044</v>
      </c>
      <c r="R64" s="72"/>
    </row>
    <row r="65" spans="1:19" ht="36" customHeight="1">
      <c r="A65" s="118"/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</row>
    <row r="66" spans="1:19" ht="32.1" customHeight="1">
      <c r="A66" s="56" t="s">
        <v>508</v>
      </c>
      <c r="B66" s="130" t="s">
        <v>391</v>
      </c>
      <c r="C66" s="127"/>
      <c r="D66" s="127"/>
      <c r="E66" s="127"/>
      <c r="F66" s="127"/>
      <c r="G66" s="127"/>
      <c r="H66" s="127"/>
      <c r="I66" s="127"/>
      <c r="J66" s="127"/>
      <c r="K66" s="128"/>
      <c r="L66" s="136" t="s">
        <v>56</v>
      </c>
      <c r="M66" s="136"/>
      <c r="N66" s="136"/>
      <c r="O66" s="136" t="s">
        <v>59</v>
      </c>
      <c r="P66" s="136"/>
      <c r="Q66" s="136"/>
      <c r="R66" s="121" t="s">
        <v>20</v>
      </c>
    </row>
    <row r="67" spans="1:19" ht="42" customHeight="1">
      <c r="A67" s="57" t="s">
        <v>7</v>
      </c>
      <c r="B67" s="58" t="s">
        <v>29</v>
      </c>
      <c r="C67" s="58" t="s">
        <v>4</v>
      </c>
      <c r="D67" s="59" t="s">
        <v>5</v>
      </c>
      <c r="E67" s="59" t="s">
        <v>6</v>
      </c>
      <c r="F67" s="59" t="s">
        <v>8</v>
      </c>
      <c r="G67" s="59" t="s">
        <v>9</v>
      </c>
      <c r="H67" s="59" t="s">
        <v>22</v>
      </c>
      <c r="I67" s="59" t="s">
        <v>10</v>
      </c>
      <c r="J67" s="59" t="s">
        <v>11</v>
      </c>
      <c r="K67" s="57" t="s">
        <v>12</v>
      </c>
      <c r="L67" s="64" t="s">
        <v>13</v>
      </c>
      <c r="M67" s="57" t="s">
        <v>14</v>
      </c>
      <c r="N67" s="57" t="s">
        <v>3</v>
      </c>
      <c r="O67" s="64" t="s">
        <v>13</v>
      </c>
      <c r="P67" s="57" t="s">
        <v>14</v>
      </c>
      <c r="Q67" s="57" t="s">
        <v>3</v>
      </c>
      <c r="R67" s="122"/>
    </row>
    <row r="68" spans="1:19" ht="12.75" customHeight="1">
      <c r="A68" s="61">
        <v>1</v>
      </c>
      <c r="B68" s="22" t="s">
        <v>392</v>
      </c>
      <c r="C68" s="23" t="s">
        <v>393</v>
      </c>
      <c r="D68" s="23" t="s">
        <v>394</v>
      </c>
      <c r="E68" s="23" t="s">
        <v>395</v>
      </c>
      <c r="F68" s="23" t="s">
        <v>365</v>
      </c>
      <c r="G68" s="23" t="s">
        <v>366</v>
      </c>
      <c r="H68" s="23" t="s">
        <v>396</v>
      </c>
      <c r="I68" s="23" t="s">
        <v>397</v>
      </c>
      <c r="J68" s="23" t="s">
        <v>398</v>
      </c>
      <c r="K68" s="35">
        <v>100</v>
      </c>
      <c r="L68" s="24">
        <v>86049</v>
      </c>
      <c r="M68" s="24">
        <v>86000</v>
      </c>
      <c r="N68" s="13">
        <f>L68+M68</f>
        <v>172049</v>
      </c>
      <c r="O68" s="24">
        <v>86049</v>
      </c>
      <c r="P68" s="24">
        <v>86000</v>
      </c>
      <c r="Q68" s="13">
        <f>O68+P68</f>
        <v>172049</v>
      </c>
      <c r="R68" s="61" t="s">
        <v>370</v>
      </c>
      <c r="S68" s="15" t="s">
        <v>611</v>
      </c>
    </row>
    <row r="69" spans="1:19" ht="12.75" customHeight="1">
      <c r="A69" s="61">
        <v>2</v>
      </c>
      <c r="B69" s="22" t="s">
        <v>392</v>
      </c>
      <c r="C69" s="23" t="s">
        <v>393</v>
      </c>
      <c r="D69" s="23" t="s">
        <v>394</v>
      </c>
      <c r="E69" s="23" t="s">
        <v>395</v>
      </c>
      <c r="F69" s="23" t="s">
        <v>365</v>
      </c>
      <c r="G69" s="23" t="s">
        <v>366</v>
      </c>
      <c r="H69" s="23" t="s">
        <v>399</v>
      </c>
      <c r="I69" s="23" t="s">
        <v>400</v>
      </c>
      <c r="J69" s="23" t="s">
        <v>301</v>
      </c>
      <c r="K69" s="35">
        <v>26</v>
      </c>
      <c r="L69" s="24">
        <v>1</v>
      </c>
      <c r="M69" s="24">
        <v>0</v>
      </c>
      <c r="N69" s="18">
        <f>L69+M69</f>
        <v>1</v>
      </c>
      <c r="O69" s="24">
        <v>1</v>
      </c>
      <c r="P69" s="24">
        <v>0</v>
      </c>
      <c r="Q69" s="18">
        <f>O69+P69</f>
        <v>1</v>
      </c>
      <c r="R69" s="61" t="s">
        <v>370</v>
      </c>
      <c r="S69" s="15" t="s">
        <v>611</v>
      </c>
    </row>
    <row r="70" spans="1:19" ht="12.75" customHeight="1">
      <c r="A70" s="61">
        <v>3</v>
      </c>
      <c r="B70" s="22" t="s">
        <v>392</v>
      </c>
      <c r="C70" s="23" t="s">
        <v>401</v>
      </c>
      <c r="D70" s="23" t="s">
        <v>394</v>
      </c>
      <c r="E70" s="23" t="s">
        <v>395</v>
      </c>
      <c r="F70" s="23" t="s">
        <v>365</v>
      </c>
      <c r="G70" s="23" t="s">
        <v>366</v>
      </c>
      <c r="H70" s="23" t="s">
        <v>402</v>
      </c>
      <c r="I70" s="23" t="s">
        <v>403</v>
      </c>
      <c r="J70" s="23" t="s">
        <v>72</v>
      </c>
      <c r="K70" s="35">
        <v>32.5</v>
      </c>
      <c r="L70" s="24">
        <v>19623</v>
      </c>
      <c r="M70" s="24">
        <v>58869</v>
      </c>
      <c r="N70" s="18">
        <f>L70+M70</f>
        <v>78492</v>
      </c>
      <c r="O70" s="24">
        <v>19623</v>
      </c>
      <c r="P70" s="24">
        <v>58869</v>
      </c>
      <c r="Q70" s="18">
        <f>O70+P70</f>
        <v>78492</v>
      </c>
      <c r="R70" s="61" t="s">
        <v>370</v>
      </c>
      <c r="S70" s="15" t="s">
        <v>611</v>
      </c>
    </row>
    <row r="71" spans="1:19" ht="12.75" customHeight="1">
      <c r="A71" s="123"/>
      <c r="B71" s="124"/>
      <c r="C71" s="124"/>
      <c r="D71" s="124"/>
      <c r="E71" s="124"/>
      <c r="F71" s="124"/>
      <c r="G71" s="124"/>
      <c r="H71" s="124"/>
      <c r="I71" s="124"/>
      <c r="J71" s="124"/>
      <c r="K71" s="125"/>
      <c r="L71" s="19">
        <f t="shared" ref="L71:Q71" si="20">SUM(L68:L70)</f>
        <v>105673</v>
      </c>
      <c r="M71" s="19">
        <f t="shared" si="20"/>
        <v>144869</v>
      </c>
      <c r="N71" s="19">
        <f t="shared" si="20"/>
        <v>250542</v>
      </c>
      <c r="O71" s="19">
        <f t="shared" si="20"/>
        <v>105673</v>
      </c>
      <c r="P71" s="19">
        <f t="shared" si="20"/>
        <v>144869</v>
      </c>
      <c r="Q71" s="19">
        <f t="shared" si="20"/>
        <v>250542</v>
      </c>
      <c r="R71" s="72"/>
    </row>
    <row r="72" spans="1:19" ht="36" customHeight="1">
      <c r="A72" s="118"/>
      <c r="B72" s="118"/>
      <c r="C72" s="118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</row>
    <row r="73" spans="1:19" ht="32.1" customHeight="1">
      <c r="A73" s="56" t="s">
        <v>509</v>
      </c>
      <c r="B73" s="126" t="s">
        <v>404</v>
      </c>
      <c r="C73" s="127"/>
      <c r="D73" s="127"/>
      <c r="E73" s="127"/>
      <c r="F73" s="127"/>
      <c r="G73" s="127"/>
      <c r="H73" s="127"/>
      <c r="I73" s="127"/>
      <c r="J73" s="127"/>
      <c r="K73" s="128"/>
      <c r="L73" s="136" t="s">
        <v>56</v>
      </c>
      <c r="M73" s="136"/>
      <c r="N73" s="136"/>
      <c r="O73" s="136" t="s">
        <v>59</v>
      </c>
      <c r="P73" s="136"/>
      <c r="Q73" s="136"/>
      <c r="R73" s="121" t="s">
        <v>20</v>
      </c>
    </row>
    <row r="74" spans="1:19" ht="42" customHeight="1">
      <c r="A74" s="57" t="s">
        <v>7</v>
      </c>
      <c r="B74" s="58" t="s">
        <v>29</v>
      </c>
      <c r="C74" s="58" t="s">
        <v>4</v>
      </c>
      <c r="D74" s="59" t="s">
        <v>5</v>
      </c>
      <c r="E74" s="59" t="s">
        <v>6</v>
      </c>
      <c r="F74" s="59" t="s">
        <v>8</v>
      </c>
      <c r="G74" s="59" t="s">
        <v>9</v>
      </c>
      <c r="H74" s="59" t="s">
        <v>22</v>
      </c>
      <c r="I74" s="59" t="s">
        <v>10</v>
      </c>
      <c r="J74" s="59" t="s">
        <v>11</v>
      </c>
      <c r="K74" s="57" t="s">
        <v>12</v>
      </c>
      <c r="L74" s="64" t="s">
        <v>13</v>
      </c>
      <c r="M74" s="57" t="s">
        <v>14</v>
      </c>
      <c r="N74" s="57" t="s">
        <v>3</v>
      </c>
      <c r="O74" s="64" t="s">
        <v>13</v>
      </c>
      <c r="P74" s="57" t="s">
        <v>14</v>
      </c>
      <c r="Q74" s="57" t="s">
        <v>3</v>
      </c>
      <c r="R74" s="122"/>
    </row>
    <row r="75" spans="1:19" ht="12.75" customHeight="1">
      <c r="A75" s="61">
        <v>1</v>
      </c>
      <c r="B75" s="22" t="s">
        <v>405</v>
      </c>
      <c r="C75" s="23" t="s">
        <v>406</v>
      </c>
      <c r="D75" s="23" t="s">
        <v>407</v>
      </c>
      <c r="E75" s="23" t="s">
        <v>64</v>
      </c>
      <c r="F75" s="23" t="s">
        <v>365</v>
      </c>
      <c r="G75" s="23" t="s">
        <v>366</v>
      </c>
      <c r="H75" s="23" t="s">
        <v>408</v>
      </c>
      <c r="I75" s="23" t="s">
        <v>409</v>
      </c>
      <c r="J75" s="23" t="s">
        <v>301</v>
      </c>
      <c r="K75" s="35">
        <v>32.5</v>
      </c>
      <c r="L75" s="24">
        <v>3478</v>
      </c>
      <c r="M75" s="24">
        <v>0</v>
      </c>
      <c r="N75" s="18">
        <f t="shared" ref="N75" si="21">L75+M75</f>
        <v>3478</v>
      </c>
      <c r="O75" s="24">
        <v>3478</v>
      </c>
      <c r="P75" s="24">
        <v>0</v>
      </c>
      <c r="Q75" s="18">
        <f t="shared" ref="Q75" si="22">O75+P75</f>
        <v>3478</v>
      </c>
      <c r="R75" s="61" t="s">
        <v>370</v>
      </c>
      <c r="S75" s="15" t="s">
        <v>611</v>
      </c>
    </row>
    <row r="76" spans="1:19" ht="12.75" customHeight="1">
      <c r="A76" s="123"/>
      <c r="B76" s="124"/>
      <c r="C76" s="124"/>
      <c r="D76" s="124"/>
      <c r="E76" s="124"/>
      <c r="F76" s="124"/>
      <c r="G76" s="124"/>
      <c r="H76" s="124"/>
      <c r="I76" s="124"/>
      <c r="J76" s="124"/>
      <c r="K76" s="125"/>
      <c r="L76" s="19">
        <f t="shared" ref="L76:Q76" si="23">SUM(L75:L75)</f>
        <v>3478</v>
      </c>
      <c r="M76" s="19">
        <f t="shared" si="23"/>
        <v>0</v>
      </c>
      <c r="N76" s="19">
        <f t="shared" si="23"/>
        <v>3478</v>
      </c>
      <c r="O76" s="19">
        <f t="shared" si="23"/>
        <v>3478</v>
      </c>
      <c r="P76" s="19">
        <f t="shared" si="23"/>
        <v>0</v>
      </c>
      <c r="Q76" s="19">
        <f t="shared" si="23"/>
        <v>3478</v>
      </c>
      <c r="R76" s="72"/>
    </row>
    <row r="77" spans="1:19" ht="36" customHeight="1">
      <c r="A77" s="118"/>
      <c r="B77" s="118"/>
      <c r="C77" s="118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</row>
    <row r="78" spans="1:19" ht="32.1" customHeight="1">
      <c r="A78" s="56" t="s">
        <v>510</v>
      </c>
      <c r="B78" s="130" t="s">
        <v>410</v>
      </c>
      <c r="C78" s="127"/>
      <c r="D78" s="127"/>
      <c r="E78" s="127"/>
      <c r="F78" s="127"/>
      <c r="G78" s="127"/>
      <c r="H78" s="127"/>
      <c r="I78" s="127"/>
      <c r="J78" s="127"/>
      <c r="K78" s="128"/>
      <c r="L78" s="136" t="s">
        <v>56</v>
      </c>
      <c r="M78" s="136"/>
      <c r="N78" s="136"/>
      <c r="O78" s="136" t="s">
        <v>59</v>
      </c>
      <c r="P78" s="136"/>
      <c r="Q78" s="136"/>
      <c r="R78" s="121" t="s">
        <v>20</v>
      </c>
    </row>
    <row r="79" spans="1:19" ht="42" customHeight="1">
      <c r="A79" s="57" t="s">
        <v>7</v>
      </c>
      <c r="B79" s="58" t="s">
        <v>29</v>
      </c>
      <c r="C79" s="58" t="s">
        <v>4</v>
      </c>
      <c r="D79" s="59" t="s">
        <v>5</v>
      </c>
      <c r="E79" s="59" t="s">
        <v>6</v>
      </c>
      <c r="F79" s="59" t="s">
        <v>8</v>
      </c>
      <c r="G79" s="59" t="s">
        <v>9</v>
      </c>
      <c r="H79" s="59" t="s">
        <v>22</v>
      </c>
      <c r="I79" s="59" t="s">
        <v>10</v>
      </c>
      <c r="J79" s="59" t="s">
        <v>11</v>
      </c>
      <c r="K79" s="57" t="s">
        <v>12</v>
      </c>
      <c r="L79" s="64" t="s">
        <v>13</v>
      </c>
      <c r="M79" s="57" t="s">
        <v>14</v>
      </c>
      <c r="N79" s="57" t="s">
        <v>3</v>
      </c>
      <c r="O79" s="64" t="s">
        <v>13</v>
      </c>
      <c r="P79" s="57" t="s">
        <v>14</v>
      </c>
      <c r="Q79" s="57" t="s">
        <v>3</v>
      </c>
      <c r="R79" s="122"/>
    </row>
    <row r="80" spans="1:19" ht="12.75" customHeight="1">
      <c r="A80" s="61">
        <v>1</v>
      </c>
      <c r="B80" s="14" t="s">
        <v>411</v>
      </c>
      <c r="C80" s="14" t="s">
        <v>412</v>
      </c>
      <c r="D80" s="14" t="s">
        <v>413</v>
      </c>
      <c r="E80" s="14" t="s">
        <v>414</v>
      </c>
      <c r="F80" s="23" t="s">
        <v>365</v>
      </c>
      <c r="G80" s="23" t="s">
        <v>366</v>
      </c>
      <c r="H80" s="14" t="s">
        <v>415</v>
      </c>
      <c r="I80" s="14" t="s">
        <v>416</v>
      </c>
      <c r="J80" s="14" t="s">
        <v>297</v>
      </c>
      <c r="K80" s="35">
        <v>40</v>
      </c>
      <c r="L80" s="13">
        <v>44922</v>
      </c>
      <c r="M80" s="13">
        <v>0</v>
      </c>
      <c r="N80" s="18">
        <f t="shared" ref="N80:N81" si="24">L80+M80</f>
        <v>44922</v>
      </c>
      <c r="O80" s="13">
        <v>44922</v>
      </c>
      <c r="P80" s="13">
        <v>0</v>
      </c>
      <c r="Q80" s="18">
        <f t="shared" ref="Q80:Q81" si="25">O80+P80</f>
        <v>44922</v>
      </c>
      <c r="R80" s="61" t="s">
        <v>370</v>
      </c>
      <c r="S80" s="15" t="s">
        <v>611</v>
      </c>
    </row>
    <row r="81" spans="1:19" ht="12.75" customHeight="1">
      <c r="A81" s="61">
        <v>2</v>
      </c>
      <c r="B81" s="14" t="s">
        <v>411</v>
      </c>
      <c r="C81" s="14" t="s">
        <v>412</v>
      </c>
      <c r="D81" s="14" t="s">
        <v>413</v>
      </c>
      <c r="E81" s="14" t="s">
        <v>414</v>
      </c>
      <c r="F81" s="23" t="s">
        <v>365</v>
      </c>
      <c r="G81" s="23" t="s">
        <v>366</v>
      </c>
      <c r="H81" s="14" t="s">
        <v>417</v>
      </c>
      <c r="I81" s="14" t="s">
        <v>418</v>
      </c>
      <c r="J81" s="14" t="s">
        <v>297</v>
      </c>
      <c r="K81" s="35">
        <v>82.3</v>
      </c>
      <c r="L81" s="13">
        <v>15190</v>
      </c>
      <c r="M81" s="13">
        <v>0</v>
      </c>
      <c r="N81" s="18">
        <f t="shared" si="24"/>
        <v>15190</v>
      </c>
      <c r="O81" s="13">
        <v>15190</v>
      </c>
      <c r="P81" s="13">
        <v>0</v>
      </c>
      <c r="Q81" s="18">
        <f t="shared" si="25"/>
        <v>15190</v>
      </c>
      <c r="R81" s="61" t="s">
        <v>370</v>
      </c>
      <c r="S81" s="15" t="s">
        <v>611</v>
      </c>
    </row>
    <row r="82" spans="1:19" ht="12.75" customHeight="1">
      <c r="A82" s="123"/>
      <c r="B82" s="124"/>
      <c r="C82" s="124"/>
      <c r="D82" s="124"/>
      <c r="E82" s="124"/>
      <c r="F82" s="124"/>
      <c r="G82" s="124"/>
      <c r="H82" s="124"/>
      <c r="I82" s="124"/>
      <c r="J82" s="124"/>
      <c r="K82" s="125"/>
      <c r="L82" s="19">
        <f t="shared" ref="L82:Q82" si="26">SUM(L80:L81)</f>
        <v>60112</v>
      </c>
      <c r="M82" s="19">
        <f t="shared" si="26"/>
        <v>0</v>
      </c>
      <c r="N82" s="19">
        <f t="shared" si="26"/>
        <v>60112</v>
      </c>
      <c r="O82" s="19">
        <f t="shared" si="26"/>
        <v>60112</v>
      </c>
      <c r="P82" s="19">
        <f t="shared" si="26"/>
        <v>0</v>
      </c>
      <c r="Q82" s="19">
        <f t="shared" si="26"/>
        <v>60112</v>
      </c>
      <c r="R82" s="72"/>
    </row>
    <row r="83" spans="1:19" ht="36" customHeight="1">
      <c r="A83" s="118"/>
      <c r="B83" s="118"/>
      <c r="C83" s="118"/>
      <c r="D83" s="118"/>
      <c r="E83" s="118"/>
      <c r="F83" s="118"/>
      <c r="G83" s="118"/>
      <c r="H83" s="118"/>
      <c r="I83" s="118"/>
      <c r="J83" s="118"/>
      <c r="K83" s="118"/>
      <c r="L83" s="118"/>
      <c r="M83" s="118"/>
      <c r="N83" s="118"/>
      <c r="O83" s="118"/>
      <c r="P83" s="118"/>
      <c r="Q83" s="118"/>
    </row>
    <row r="84" spans="1:19" ht="32.1" customHeight="1">
      <c r="A84" s="56" t="s">
        <v>511</v>
      </c>
      <c r="B84" s="126" t="s">
        <v>419</v>
      </c>
      <c r="C84" s="127"/>
      <c r="D84" s="127"/>
      <c r="E84" s="127"/>
      <c r="F84" s="127"/>
      <c r="G84" s="127"/>
      <c r="H84" s="127"/>
      <c r="I84" s="127"/>
      <c r="J84" s="127"/>
      <c r="K84" s="128"/>
      <c r="L84" s="140" t="s">
        <v>56</v>
      </c>
      <c r="M84" s="140"/>
      <c r="N84" s="140"/>
      <c r="O84" s="136" t="s">
        <v>59</v>
      </c>
      <c r="P84" s="136"/>
      <c r="Q84" s="136"/>
      <c r="R84" s="121" t="s">
        <v>20</v>
      </c>
    </row>
    <row r="85" spans="1:19" ht="42" customHeight="1">
      <c r="A85" s="57" t="s">
        <v>7</v>
      </c>
      <c r="B85" s="58" t="s">
        <v>29</v>
      </c>
      <c r="C85" s="58" t="s">
        <v>4</v>
      </c>
      <c r="D85" s="59" t="s">
        <v>5</v>
      </c>
      <c r="E85" s="59" t="s">
        <v>6</v>
      </c>
      <c r="F85" s="59" t="s">
        <v>8</v>
      </c>
      <c r="G85" s="59" t="s">
        <v>9</v>
      </c>
      <c r="H85" s="59" t="s">
        <v>22</v>
      </c>
      <c r="I85" s="59" t="s">
        <v>10</v>
      </c>
      <c r="J85" s="59" t="s">
        <v>11</v>
      </c>
      <c r="K85" s="57" t="s">
        <v>12</v>
      </c>
      <c r="L85" s="64" t="s">
        <v>13</v>
      </c>
      <c r="M85" s="57" t="s">
        <v>14</v>
      </c>
      <c r="N85" s="57" t="s">
        <v>3</v>
      </c>
      <c r="O85" s="64" t="s">
        <v>13</v>
      </c>
      <c r="P85" s="57" t="s">
        <v>14</v>
      </c>
      <c r="Q85" s="57" t="s">
        <v>3</v>
      </c>
      <c r="R85" s="122"/>
    </row>
    <row r="86" spans="1:19" ht="12.75" customHeight="1">
      <c r="A86" s="61">
        <v>1</v>
      </c>
      <c r="B86" s="22" t="s">
        <v>420</v>
      </c>
      <c r="C86" s="23" t="s">
        <v>421</v>
      </c>
      <c r="D86" s="23" t="s">
        <v>385</v>
      </c>
      <c r="E86" s="23" t="s">
        <v>422</v>
      </c>
      <c r="F86" s="23" t="s">
        <v>365</v>
      </c>
      <c r="G86" s="23" t="s">
        <v>366</v>
      </c>
      <c r="H86" s="23" t="s">
        <v>604</v>
      </c>
      <c r="I86" s="23" t="s">
        <v>423</v>
      </c>
      <c r="J86" s="23" t="s">
        <v>301</v>
      </c>
      <c r="K86" s="35">
        <v>30</v>
      </c>
      <c r="L86" s="24">
        <v>0</v>
      </c>
      <c r="M86" s="24">
        <v>0</v>
      </c>
      <c r="N86" s="18">
        <f t="shared" ref="N86" si="27">L86+M86</f>
        <v>0</v>
      </c>
      <c r="O86" s="24">
        <v>859</v>
      </c>
      <c r="P86" s="24">
        <v>0</v>
      </c>
      <c r="Q86" s="18">
        <f t="shared" ref="Q86" si="28">O86+P86</f>
        <v>859</v>
      </c>
      <c r="R86" s="61" t="s">
        <v>370</v>
      </c>
      <c r="S86" s="115" t="s">
        <v>616</v>
      </c>
    </row>
    <row r="87" spans="1:19" ht="12.75" customHeight="1">
      <c r="A87" s="123"/>
      <c r="B87" s="124"/>
      <c r="C87" s="124"/>
      <c r="D87" s="124"/>
      <c r="E87" s="124"/>
      <c r="F87" s="124"/>
      <c r="G87" s="124"/>
      <c r="H87" s="124"/>
      <c r="I87" s="124"/>
      <c r="J87" s="124"/>
      <c r="K87" s="125"/>
      <c r="L87" s="19">
        <f t="shared" ref="L87:Q87" si="29">SUM(L86:L86)</f>
        <v>0</v>
      </c>
      <c r="M87" s="19">
        <f t="shared" si="29"/>
        <v>0</v>
      </c>
      <c r="N87" s="19">
        <f t="shared" si="29"/>
        <v>0</v>
      </c>
      <c r="O87" s="19">
        <f t="shared" si="29"/>
        <v>859</v>
      </c>
      <c r="P87" s="19">
        <f t="shared" si="29"/>
        <v>0</v>
      </c>
      <c r="Q87" s="19">
        <f t="shared" si="29"/>
        <v>859</v>
      </c>
      <c r="R87" s="72"/>
    </row>
    <row r="88" spans="1:19" ht="36" customHeight="1">
      <c r="A88" s="118"/>
      <c r="B88" s="118"/>
      <c r="C88" s="118"/>
      <c r="D88" s="118"/>
      <c r="E88" s="118"/>
      <c r="F88" s="118"/>
      <c r="G88" s="118"/>
      <c r="H88" s="118"/>
      <c r="I88" s="118"/>
      <c r="J88" s="118"/>
      <c r="K88" s="118"/>
      <c r="L88" s="118"/>
      <c r="M88" s="118"/>
      <c r="N88" s="118"/>
      <c r="O88" s="118"/>
      <c r="P88" s="118"/>
      <c r="Q88" s="118"/>
    </row>
    <row r="89" spans="1:19" ht="32.1" customHeight="1">
      <c r="A89" s="56" t="s">
        <v>512</v>
      </c>
      <c r="B89" s="126" t="s">
        <v>424</v>
      </c>
      <c r="C89" s="127"/>
      <c r="D89" s="127"/>
      <c r="E89" s="127"/>
      <c r="F89" s="127"/>
      <c r="G89" s="127"/>
      <c r="H89" s="127"/>
      <c r="I89" s="127"/>
      <c r="J89" s="127"/>
      <c r="K89" s="128"/>
      <c r="L89" s="136" t="s">
        <v>56</v>
      </c>
      <c r="M89" s="136"/>
      <c r="N89" s="136"/>
      <c r="O89" s="136" t="s">
        <v>59</v>
      </c>
      <c r="P89" s="136"/>
      <c r="Q89" s="136"/>
      <c r="R89" s="121" t="s">
        <v>20</v>
      </c>
    </row>
    <row r="90" spans="1:19" ht="42" customHeight="1">
      <c r="A90" s="57" t="s">
        <v>7</v>
      </c>
      <c r="B90" s="58" t="s">
        <v>29</v>
      </c>
      <c r="C90" s="58" t="s">
        <v>4</v>
      </c>
      <c r="D90" s="59" t="s">
        <v>5</v>
      </c>
      <c r="E90" s="59" t="s">
        <v>6</v>
      </c>
      <c r="F90" s="59" t="s">
        <v>8</v>
      </c>
      <c r="G90" s="59" t="s">
        <v>9</v>
      </c>
      <c r="H90" s="59" t="s">
        <v>22</v>
      </c>
      <c r="I90" s="59" t="s">
        <v>10</v>
      </c>
      <c r="J90" s="59" t="s">
        <v>11</v>
      </c>
      <c r="K90" s="57" t="s">
        <v>12</v>
      </c>
      <c r="L90" s="64" t="s">
        <v>13</v>
      </c>
      <c r="M90" s="57" t="s">
        <v>14</v>
      </c>
      <c r="N90" s="57" t="s">
        <v>3</v>
      </c>
      <c r="O90" s="64" t="s">
        <v>13</v>
      </c>
      <c r="P90" s="57" t="s">
        <v>14</v>
      </c>
      <c r="Q90" s="57" t="s">
        <v>3</v>
      </c>
      <c r="R90" s="122"/>
    </row>
    <row r="91" spans="1:19" ht="12.75" customHeight="1">
      <c r="A91" s="61">
        <v>1</v>
      </c>
      <c r="B91" s="22" t="s">
        <v>425</v>
      </c>
      <c r="C91" s="23" t="s">
        <v>426</v>
      </c>
      <c r="D91" s="23" t="s">
        <v>364</v>
      </c>
      <c r="E91" s="23" t="s">
        <v>428</v>
      </c>
      <c r="F91" s="23" t="s">
        <v>365</v>
      </c>
      <c r="G91" s="23" t="s">
        <v>366</v>
      </c>
      <c r="H91" s="23" t="s">
        <v>429</v>
      </c>
      <c r="I91" s="23" t="s">
        <v>430</v>
      </c>
      <c r="J91" s="23" t="s">
        <v>431</v>
      </c>
      <c r="K91" s="35">
        <v>52</v>
      </c>
      <c r="L91" s="24">
        <v>14824</v>
      </c>
      <c r="M91" s="24">
        <v>24185</v>
      </c>
      <c r="N91" s="18">
        <f t="shared" ref="N91" si="30">L91+M91</f>
        <v>39009</v>
      </c>
      <c r="O91" s="24">
        <v>14824</v>
      </c>
      <c r="P91" s="24">
        <v>24185</v>
      </c>
      <c r="Q91" s="18">
        <f t="shared" ref="Q91" si="31">O91+P91</f>
        <v>39009</v>
      </c>
      <c r="R91" s="61" t="s">
        <v>370</v>
      </c>
      <c r="S91" s="15" t="s">
        <v>611</v>
      </c>
    </row>
    <row r="92" spans="1:19" ht="12.75" customHeight="1">
      <c r="A92" s="123"/>
      <c r="B92" s="124"/>
      <c r="C92" s="124"/>
      <c r="D92" s="124"/>
      <c r="E92" s="124"/>
      <c r="F92" s="124"/>
      <c r="G92" s="124"/>
      <c r="H92" s="124"/>
      <c r="I92" s="124"/>
      <c r="J92" s="124"/>
      <c r="K92" s="125"/>
      <c r="L92" s="19">
        <f t="shared" ref="L92:Q92" si="32">SUM(L91:L91)</f>
        <v>14824</v>
      </c>
      <c r="M92" s="19">
        <f t="shared" si="32"/>
        <v>24185</v>
      </c>
      <c r="N92" s="19">
        <f t="shared" si="32"/>
        <v>39009</v>
      </c>
      <c r="O92" s="19">
        <f t="shared" si="32"/>
        <v>14824</v>
      </c>
      <c r="P92" s="19">
        <f t="shared" si="32"/>
        <v>24185</v>
      </c>
      <c r="Q92" s="19">
        <f t="shared" si="32"/>
        <v>39009</v>
      </c>
      <c r="R92" s="72"/>
    </row>
    <row r="93" spans="1:19" ht="36" customHeight="1">
      <c r="A93" s="118"/>
      <c r="B93" s="118"/>
      <c r="C93" s="118"/>
      <c r="D93" s="118"/>
      <c r="E93" s="118"/>
      <c r="F93" s="118"/>
      <c r="G93" s="118"/>
      <c r="H93" s="118"/>
      <c r="I93" s="118"/>
      <c r="J93" s="118"/>
      <c r="K93" s="118"/>
      <c r="L93" s="118"/>
      <c r="M93" s="118"/>
      <c r="N93" s="118"/>
      <c r="O93" s="118"/>
      <c r="P93" s="118"/>
      <c r="Q93" s="118"/>
    </row>
    <row r="94" spans="1:19" ht="32.1" customHeight="1">
      <c r="A94" s="56" t="s">
        <v>513</v>
      </c>
      <c r="B94" s="126" t="s">
        <v>432</v>
      </c>
      <c r="C94" s="127"/>
      <c r="D94" s="127"/>
      <c r="E94" s="127"/>
      <c r="F94" s="127"/>
      <c r="G94" s="127"/>
      <c r="H94" s="127"/>
      <c r="I94" s="127"/>
      <c r="J94" s="127"/>
      <c r="K94" s="128"/>
      <c r="L94" s="136" t="s">
        <v>56</v>
      </c>
      <c r="M94" s="136"/>
      <c r="N94" s="136"/>
      <c r="O94" s="136" t="s">
        <v>59</v>
      </c>
      <c r="P94" s="136"/>
      <c r="Q94" s="136"/>
      <c r="R94" s="121" t="s">
        <v>20</v>
      </c>
    </row>
    <row r="95" spans="1:19" ht="42" customHeight="1">
      <c r="A95" s="57" t="s">
        <v>7</v>
      </c>
      <c r="B95" s="58" t="s">
        <v>29</v>
      </c>
      <c r="C95" s="58" t="s">
        <v>4</v>
      </c>
      <c r="D95" s="59" t="s">
        <v>5</v>
      </c>
      <c r="E95" s="59" t="s">
        <v>6</v>
      </c>
      <c r="F95" s="59" t="s">
        <v>8</v>
      </c>
      <c r="G95" s="59" t="s">
        <v>9</v>
      </c>
      <c r="H95" s="59" t="s">
        <v>22</v>
      </c>
      <c r="I95" s="59" t="s">
        <v>10</v>
      </c>
      <c r="J95" s="59" t="s">
        <v>11</v>
      </c>
      <c r="K95" s="57" t="s">
        <v>12</v>
      </c>
      <c r="L95" s="64" t="s">
        <v>13</v>
      </c>
      <c r="M95" s="57" t="s">
        <v>14</v>
      </c>
      <c r="N95" s="57" t="s">
        <v>3</v>
      </c>
      <c r="O95" s="64" t="s">
        <v>13</v>
      </c>
      <c r="P95" s="57" t="s">
        <v>14</v>
      </c>
      <c r="Q95" s="57" t="s">
        <v>3</v>
      </c>
      <c r="R95" s="122"/>
    </row>
    <row r="96" spans="1:19" ht="12.75" customHeight="1">
      <c r="A96" s="61">
        <v>1</v>
      </c>
      <c r="B96" s="22" t="s">
        <v>433</v>
      </c>
      <c r="C96" s="23" t="s">
        <v>434</v>
      </c>
      <c r="D96" s="23" t="s">
        <v>435</v>
      </c>
      <c r="E96" s="23" t="s">
        <v>436</v>
      </c>
      <c r="F96" s="23" t="s">
        <v>365</v>
      </c>
      <c r="G96" s="23" t="s">
        <v>366</v>
      </c>
      <c r="H96" s="23" t="s">
        <v>437</v>
      </c>
      <c r="I96" s="23" t="s">
        <v>438</v>
      </c>
      <c r="J96" s="23" t="s">
        <v>297</v>
      </c>
      <c r="K96" s="35">
        <v>40</v>
      </c>
      <c r="L96" s="24">
        <v>23846</v>
      </c>
      <c r="M96" s="24">
        <v>0</v>
      </c>
      <c r="N96" s="18">
        <f t="shared" ref="N96" si="33">L96+M96</f>
        <v>23846</v>
      </c>
      <c r="O96" s="24">
        <v>23846</v>
      </c>
      <c r="P96" s="24">
        <v>0</v>
      </c>
      <c r="Q96" s="18">
        <f t="shared" ref="Q96" si="34">O96+P96</f>
        <v>23846</v>
      </c>
      <c r="R96" s="61" t="s">
        <v>370</v>
      </c>
      <c r="S96" s="15" t="s">
        <v>611</v>
      </c>
    </row>
    <row r="97" spans="1:19" ht="12.75" customHeight="1">
      <c r="A97" s="123"/>
      <c r="B97" s="124"/>
      <c r="C97" s="124"/>
      <c r="D97" s="124"/>
      <c r="E97" s="124"/>
      <c r="F97" s="124"/>
      <c r="G97" s="124"/>
      <c r="H97" s="124"/>
      <c r="I97" s="124"/>
      <c r="J97" s="124"/>
      <c r="K97" s="125"/>
      <c r="L97" s="19">
        <f t="shared" ref="L97:Q97" si="35">SUM(L96:L96)</f>
        <v>23846</v>
      </c>
      <c r="M97" s="19">
        <f t="shared" si="35"/>
        <v>0</v>
      </c>
      <c r="N97" s="19">
        <f t="shared" si="35"/>
        <v>23846</v>
      </c>
      <c r="O97" s="19">
        <f t="shared" si="35"/>
        <v>23846</v>
      </c>
      <c r="P97" s="19">
        <f t="shared" si="35"/>
        <v>0</v>
      </c>
      <c r="Q97" s="19">
        <f t="shared" si="35"/>
        <v>23846</v>
      </c>
      <c r="R97" s="72"/>
    </row>
    <row r="98" spans="1:19" ht="36" customHeight="1">
      <c r="A98" s="118"/>
      <c r="B98" s="118"/>
      <c r="C98" s="118"/>
      <c r="D98" s="118"/>
      <c r="E98" s="118"/>
      <c r="F98" s="118"/>
      <c r="G98" s="118"/>
      <c r="H98" s="118"/>
      <c r="I98" s="118"/>
      <c r="J98" s="118"/>
      <c r="K98" s="118"/>
      <c r="L98" s="118"/>
      <c r="M98" s="118"/>
      <c r="N98" s="118"/>
      <c r="O98" s="118"/>
      <c r="P98" s="118"/>
      <c r="Q98" s="118"/>
    </row>
    <row r="99" spans="1:19" ht="32.1" customHeight="1">
      <c r="A99" s="56" t="s">
        <v>514</v>
      </c>
      <c r="B99" s="130" t="s">
        <v>439</v>
      </c>
      <c r="C99" s="127"/>
      <c r="D99" s="127"/>
      <c r="E99" s="127"/>
      <c r="F99" s="127"/>
      <c r="G99" s="127"/>
      <c r="H99" s="127"/>
      <c r="I99" s="127"/>
      <c r="J99" s="127"/>
      <c r="K99" s="128"/>
      <c r="L99" s="136" t="s">
        <v>56</v>
      </c>
      <c r="M99" s="136"/>
      <c r="N99" s="136"/>
      <c r="O99" s="136" t="s">
        <v>59</v>
      </c>
      <c r="P99" s="136"/>
      <c r="Q99" s="136"/>
      <c r="R99" s="121" t="s">
        <v>20</v>
      </c>
    </row>
    <row r="100" spans="1:19" ht="42" customHeight="1">
      <c r="A100" s="57" t="s">
        <v>7</v>
      </c>
      <c r="B100" s="58" t="s">
        <v>29</v>
      </c>
      <c r="C100" s="58" t="s">
        <v>4</v>
      </c>
      <c r="D100" s="59" t="s">
        <v>5</v>
      </c>
      <c r="E100" s="59" t="s">
        <v>6</v>
      </c>
      <c r="F100" s="59" t="s">
        <v>8</v>
      </c>
      <c r="G100" s="59" t="s">
        <v>9</v>
      </c>
      <c r="H100" s="59" t="s">
        <v>22</v>
      </c>
      <c r="I100" s="59" t="s">
        <v>10</v>
      </c>
      <c r="J100" s="59" t="s">
        <v>11</v>
      </c>
      <c r="K100" s="57" t="s">
        <v>12</v>
      </c>
      <c r="L100" s="64" t="s">
        <v>13</v>
      </c>
      <c r="M100" s="57" t="s">
        <v>14</v>
      </c>
      <c r="N100" s="57" t="s">
        <v>3</v>
      </c>
      <c r="O100" s="64" t="s">
        <v>13</v>
      </c>
      <c r="P100" s="57" t="s">
        <v>14</v>
      </c>
      <c r="Q100" s="57" t="s">
        <v>3</v>
      </c>
      <c r="R100" s="122"/>
    </row>
    <row r="101" spans="1:19" ht="12.75" customHeight="1">
      <c r="A101" s="61">
        <v>1</v>
      </c>
      <c r="B101" s="22" t="s">
        <v>440</v>
      </c>
      <c r="C101" s="23" t="s">
        <v>434</v>
      </c>
      <c r="D101" s="23" t="s">
        <v>441</v>
      </c>
      <c r="E101" s="23" t="s">
        <v>54</v>
      </c>
      <c r="F101" s="23" t="s">
        <v>365</v>
      </c>
      <c r="G101" s="23" t="s">
        <v>366</v>
      </c>
      <c r="H101" s="23" t="s">
        <v>442</v>
      </c>
      <c r="I101" s="23" t="s">
        <v>443</v>
      </c>
      <c r="J101" s="23" t="s">
        <v>297</v>
      </c>
      <c r="K101" s="35">
        <v>40</v>
      </c>
      <c r="L101" s="24">
        <v>19142</v>
      </c>
      <c r="M101" s="24">
        <v>0</v>
      </c>
      <c r="N101" s="18">
        <f>L101+M101</f>
        <v>19142</v>
      </c>
      <c r="O101" s="24">
        <v>19142</v>
      </c>
      <c r="P101" s="24">
        <v>0</v>
      </c>
      <c r="Q101" s="18">
        <f>O101+P101</f>
        <v>19142</v>
      </c>
      <c r="R101" s="61" t="s">
        <v>370</v>
      </c>
      <c r="S101" s="15" t="s">
        <v>611</v>
      </c>
    </row>
    <row r="102" spans="1:19" ht="12.75" customHeight="1">
      <c r="A102" s="61">
        <v>2</v>
      </c>
      <c r="B102" s="22" t="s">
        <v>440</v>
      </c>
      <c r="C102" s="23" t="s">
        <v>434</v>
      </c>
      <c r="D102" s="23" t="s">
        <v>441</v>
      </c>
      <c r="E102" s="23" t="s">
        <v>54</v>
      </c>
      <c r="F102" s="23" t="s">
        <v>365</v>
      </c>
      <c r="G102" s="23" t="s">
        <v>366</v>
      </c>
      <c r="H102" s="23" t="s">
        <v>444</v>
      </c>
      <c r="I102" s="23" t="s">
        <v>445</v>
      </c>
      <c r="J102" s="23" t="s">
        <v>297</v>
      </c>
      <c r="K102" s="35">
        <v>40</v>
      </c>
      <c r="L102" s="24">
        <v>18851</v>
      </c>
      <c r="M102" s="24">
        <v>0</v>
      </c>
      <c r="N102" s="18">
        <f>L102+M102</f>
        <v>18851</v>
      </c>
      <c r="O102" s="24">
        <v>18851</v>
      </c>
      <c r="P102" s="24">
        <v>0</v>
      </c>
      <c r="Q102" s="18">
        <f>O102+P102</f>
        <v>18851</v>
      </c>
      <c r="R102" s="61" t="s">
        <v>370</v>
      </c>
      <c r="S102" s="15" t="s">
        <v>611</v>
      </c>
    </row>
    <row r="103" spans="1:19" ht="12.75" customHeight="1">
      <c r="A103" s="61">
        <v>3</v>
      </c>
      <c r="B103" s="22" t="s">
        <v>440</v>
      </c>
      <c r="C103" s="23" t="s">
        <v>434</v>
      </c>
      <c r="D103" s="23" t="s">
        <v>441</v>
      </c>
      <c r="E103" s="23" t="s">
        <v>54</v>
      </c>
      <c r="F103" s="23" t="s">
        <v>365</v>
      </c>
      <c r="G103" s="23" t="s">
        <v>366</v>
      </c>
      <c r="H103" s="23" t="s">
        <v>446</v>
      </c>
      <c r="I103" s="23" t="s">
        <v>447</v>
      </c>
      <c r="J103" s="23" t="s">
        <v>297</v>
      </c>
      <c r="K103" s="35">
        <v>40</v>
      </c>
      <c r="L103" s="24">
        <v>15762</v>
      </c>
      <c r="M103" s="24">
        <v>0</v>
      </c>
      <c r="N103" s="18">
        <f>L103+M103</f>
        <v>15762</v>
      </c>
      <c r="O103" s="24">
        <v>15762</v>
      </c>
      <c r="P103" s="24">
        <v>0</v>
      </c>
      <c r="Q103" s="18">
        <f>O103+P103</f>
        <v>15762</v>
      </c>
      <c r="R103" s="61" t="s">
        <v>370</v>
      </c>
      <c r="S103" s="15" t="s">
        <v>611</v>
      </c>
    </row>
    <row r="104" spans="1:19" ht="12.75" customHeight="1">
      <c r="A104" s="123"/>
      <c r="B104" s="124"/>
      <c r="C104" s="124"/>
      <c r="D104" s="124"/>
      <c r="E104" s="124"/>
      <c r="F104" s="124"/>
      <c r="G104" s="124"/>
      <c r="H104" s="124"/>
      <c r="I104" s="124"/>
      <c r="J104" s="124"/>
      <c r="K104" s="125"/>
      <c r="L104" s="19">
        <f t="shared" ref="L104:Q104" si="36">SUM(L101:L103)</f>
        <v>53755</v>
      </c>
      <c r="M104" s="19">
        <f t="shared" si="36"/>
        <v>0</v>
      </c>
      <c r="N104" s="19">
        <f t="shared" si="36"/>
        <v>53755</v>
      </c>
      <c r="O104" s="19">
        <f t="shared" si="36"/>
        <v>53755</v>
      </c>
      <c r="P104" s="19">
        <f t="shared" si="36"/>
        <v>0</v>
      </c>
      <c r="Q104" s="19">
        <f t="shared" si="36"/>
        <v>53755</v>
      </c>
    </row>
    <row r="105" spans="1:19" ht="36" customHeight="1">
      <c r="A105" s="118"/>
      <c r="B105" s="118"/>
      <c r="C105" s="118"/>
      <c r="D105" s="118"/>
      <c r="E105" s="118"/>
      <c r="F105" s="118"/>
      <c r="G105" s="118"/>
      <c r="H105" s="118"/>
      <c r="I105" s="118"/>
      <c r="J105" s="118"/>
      <c r="K105" s="118"/>
      <c r="L105" s="118"/>
      <c r="M105" s="118"/>
      <c r="N105" s="118"/>
      <c r="O105" s="118"/>
      <c r="P105" s="118"/>
      <c r="Q105" s="118"/>
    </row>
    <row r="106" spans="1:19" ht="32.1" customHeight="1">
      <c r="A106" s="56" t="s">
        <v>515</v>
      </c>
      <c r="B106" s="130" t="s">
        <v>448</v>
      </c>
      <c r="C106" s="127"/>
      <c r="D106" s="127"/>
      <c r="E106" s="127"/>
      <c r="F106" s="127"/>
      <c r="G106" s="127"/>
      <c r="H106" s="127"/>
      <c r="I106" s="127"/>
      <c r="J106" s="127"/>
      <c r="K106" s="128"/>
      <c r="L106" s="136" t="s">
        <v>56</v>
      </c>
      <c r="M106" s="136"/>
      <c r="N106" s="136"/>
      <c r="O106" s="136" t="s">
        <v>59</v>
      </c>
      <c r="P106" s="136"/>
      <c r="Q106" s="136"/>
      <c r="R106" s="121" t="s">
        <v>20</v>
      </c>
    </row>
    <row r="107" spans="1:19" ht="42" customHeight="1">
      <c r="A107" s="57" t="s">
        <v>7</v>
      </c>
      <c r="B107" s="58" t="s">
        <v>29</v>
      </c>
      <c r="C107" s="58" t="s">
        <v>4</v>
      </c>
      <c r="D107" s="59" t="s">
        <v>5</v>
      </c>
      <c r="E107" s="59" t="s">
        <v>6</v>
      </c>
      <c r="F107" s="59" t="s">
        <v>8</v>
      </c>
      <c r="G107" s="59" t="s">
        <v>9</v>
      </c>
      <c r="H107" s="59" t="s">
        <v>22</v>
      </c>
      <c r="I107" s="59" t="s">
        <v>10</v>
      </c>
      <c r="J107" s="59" t="s">
        <v>11</v>
      </c>
      <c r="K107" s="57" t="s">
        <v>12</v>
      </c>
      <c r="L107" s="64" t="s">
        <v>13</v>
      </c>
      <c r="M107" s="57" t="s">
        <v>14</v>
      </c>
      <c r="N107" s="57" t="s">
        <v>3</v>
      </c>
      <c r="O107" s="64" t="s">
        <v>13</v>
      </c>
      <c r="P107" s="57" t="s">
        <v>14</v>
      </c>
      <c r="Q107" s="57" t="s">
        <v>3</v>
      </c>
      <c r="R107" s="122"/>
    </row>
    <row r="108" spans="1:19" ht="12.75" customHeight="1">
      <c r="A108" s="61">
        <v>1</v>
      </c>
      <c r="B108" s="22" t="s">
        <v>449</v>
      </c>
      <c r="C108" s="23" t="s">
        <v>434</v>
      </c>
      <c r="D108" s="23" t="s">
        <v>450</v>
      </c>
      <c r="E108" s="23" t="s">
        <v>53</v>
      </c>
      <c r="F108" s="23" t="s">
        <v>365</v>
      </c>
      <c r="G108" s="23" t="s">
        <v>366</v>
      </c>
      <c r="H108" s="23" t="s">
        <v>451</v>
      </c>
      <c r="I108" s="23" t="s">
        <v>452</v>
      </c>
      <c r="J108" s="23" t="s">
        <v>301</v>
      </c>
      <c r="K108" s="35">
        <v>3.5</v>
      </c>
      <c r="L108" s="24">
        <v>20</v>
      </c>
      <c r="M108" s="24">
        <v>0</v>
      </c>
      <c r="N108" s="13">
        <f>L108+M108</f>
        <v>20</v>
      </c>
      <c r="O108" s="24">
        <v>20</v>
      </c>
      <c r="P108" s="24">
        <v>0</v>
      </c>
      <c r="Q108" s="13">
        <f>O108+P108</f>
        <v>20</v>
      </c>
      <c r="R108" s="61" t="s">
        <v>370</v>
      </c>
      <c r="S108" s="15" t="s">
        <v>611</v>
      </c>
    </row>
    <row r="109" spans="1:19" ht="12.75" customHeight="1">
      <c r="A109" s="61">
        <v>2</v>
      </c>
      <c r="B109" s="22" t="s">
        <v>449</v>
      </c>
      <c r="C109" s="23" t="s">
        <v>434</v>
      </c>
      <c r="D109" s="23" t="s">
        <v>450</v>
      </c>
      <c r="E109" s="23" t="s">
        <v>53</v>
      </c>
      <c r="F109" s="23" t="s">
        <v>365</v>
      </c>
      <c r="G109" s="23" t="s">
        <v>366</v>
      </c>
      <c r="H109" s="23" t="s">
        <v>453</v>
      </c>
      <c r="I109" s="23" t="s">
        <v>454</v>
      </c>
      <c r="J109" s="23" t="s">
        <v>297</v>
      </c>
      <c r="K109" s="35">
        <v>12</v>
      </c>
      <c r="L109" s="24">
        <v>19994</v>
      </c>
      <c r="M109" s="24">
        <v>0</v>
      </c>
      <c r="N109" s="18">
        <f>L109+M109</f>
        <v>19994</v>
      </c>
      <c r="O109" s="24">
        <v>19994</v>
      </c>
      <c r="P109" s="24">
        <v>0</v>
      </c>
      <c r="Q109" s="18">
        <f>O109+P109</f>
        <v>19994</v>
      </c>
      <c r="R109" s="61" t="s">
        <v>370</v>
      </c>
      <c r="S109" s="15" t="s">
        <v>611</v>
      </c>
    </row>
    <row r="110" spans="1:19" ht="12.75" customHeight="1">
      <c r="A110" s="61">
        <v>3</v>
      </c>
      <c r="B110" s="22" t="s">
        <v>449</v>
      </c>
      <c r="C110" s="23" t="s">
        <v>434</v>
      </c>
      <c r="D110" s="23" t="s">
        <v>450</v>
      </c>
      <c r="E110" s="23" t="s">
        <v>53</v>
      </c>
      <c r="F110" s="23" t="s">
        <v>365</v>
      </c>
      <c r="G110" s="23" t="s">
        <v>366</v>
      </c>
      <c r="H110" s="23" t="s">
        <v>455</v>
      </c>
      <c r="I110" s="23" t="s">
        <v>456</v>
      </c>
      <c r="J110" s="23" t="s">
        <v>297</v>
      </c>
      <c r="K110" s="35">
        <v>13.9</v>
      </c>
      <c r="L110" s="24">
        <v>82</v>
      </c>
      <c r="M110" s="24">
        <v>0</v>
      </c>
      <c r="N110" s="18">
        <f>L110+M110</f>
        <v>82</v>
      </c>
      <c r="O110" s="24">
        <v>82</v>
      </c>
      <c r="P110" s="24">
        <v>0</v>
      </c>
      <c r="Q110" s="18">
        <f>O110+P110</f>
        <v>82</v>
      </c>
      <c r="R110" s="61" t="s">
        <v>370</v>
      </c>
      <c r="S110" s="15" t="s">
        <v>611</v>
      </c>
    </row>
    <row r="111" spans="1:19" ht="12.75" customHeight="1">
      <c r="A111" s="123"/>
      <c r="B111" s="124"/>
      <c r="C111" s="124"/>
      <c r="D111" s="124"/>
      <c r="E111" s="124"/>
      <c r="F111" s="124"/>
      <c r="G111" s="124"/>
      <c r="H111" s="124"/>
      <c r="I111" s="124"/>
      <c r="J111" s="124"/>
      <c r="K111" s="125"/>
      <c r="L111" s="19">
        <f t="shared" ref="L111:Q111" si="37">SUM(L108:L110)</f>
        <v>20096</v>
      </c>
      <c r="M111" s="19">
        <f t="shared" si="37"/>
        <v>0</v>
      </c>
      <c r="N111" s="19">
        <f t="shared" si="37"/>
        <v>20096</v>
      </c>
      <c r="O111" s="19">
        <f t="shared" si="37"/>
        <v>20096</v>
      </c>
      <c r="P111" s="19">
        <f t="shared" si="37"/>
        <v>0</v>
      </c>
      <c r="Q111" s="19">
        <f t="shared" si="37"/>
        <v>20096</v>
      </c>
      <c r="R111" s="72"/>
    </row>
    <row r="112" spans="1:19" ht="36" customHeight="1">
      <c r="A112" s="118"/>
      <c r="B112" s="118"/>
      <c r="C112" s="118"/>
      <c r="D112" s="118"/>
      <c r="E112" s="118"/>
      <c r="F112" s="118"/>
      <c r="G112" s="118"/>
      <c r="H112" s="118"/>
      <c r="I112" s="118"/>
      <c r="J112" s="118"/>
      <c r="K112" s="118"/>
      <c r="L112" s="118"/>
      <c r="M112" s="118"/>
      <c r="N112" s="118"/>
      <c r="O112" s="118"/>
      <c r="P112" s="118"/>
      <c r="Q112" s="118"/>
    </row>
    <row r="113" spans="1:19" ht="32.1" customHeight="1">
      <c r="A113" s="56" t="s">
        <v>516</v>
      </c>
      <c r="B113" s="130" t="s">
        <v>457</v>
      </c>
      <c r="C113" s="127"/>
      <c r="D113" s="127"/>
      <c r="E113" s="127"/>
      <c r="F113" s="127"/>
      <c r="G113" s="127"/>
      <c r="H113" s="127"/>
      <c r="I113" s="127"/>
      <c r="J113" s="127"/>
      <c r="K113" s="128"/>
      <c r="L113" s="136" t="s">
        <v>56</v>
      </c>
      <c r="M113" s="136"/>
      <c r="N113" s="136"/>
      <c r="O113" s="136" t="s">
        <v>59</v>
      </c>
      <c r="P113" s="136"/>
      <c r="Q113" s="136"/>
      <c r="R113" s="121" t="s">
        <v>20</v>
      </c>
    </row>
    <row r="114" spans="1:19" ht="42" customHeight="1">
      <c r="A114" s="57" t="s">
        <v>7</v>
      </c>
      <c r="B114" s="58" t="s">
        <v>29</v>
      </c>
      <c r="C114" s="58" t="s">
        <v>4</v>
      </c>
      <c r="D114" s="59" t="s">
        <v>5</v>
      </c>
      <c r="E114" s="59" t="s">
        <v>6</v>
      </c>
      <c r="F114" s="59" t="s">
        <v>8</v>
      </c>
      <c r="G114" s="59" t="s">
        <v>9</v>
      </c>
      <c r="H114" s="59" t="s">
        <v>22</v>
      </c>
      <c r="I114" s="59" t="s">
        <v>10</v>
      </c>
      <c r="J114" s="59" t="s">
        <v>11</v>
      </c>
      <c r="K114" s="57" t="s">
        <v>12</v>
      </c>
      <c r="L114" s="64" t="s">
        <v>13</v>
      </c>
      <c r="M114" s="57" t="s">
        <v>14</v>
      </c>
      <c r="N114" s="57" t="s">
        <v>3</v>
      </c>
      <c r="O114" s="64" t="s">
        <v>13</v>
      </c>
      <c r="P114" s="57" t="s">
        <v>14</v>
      </c>
      <c r="Q114" s="57" t="s">
        <v>3</v>
      </c>
      <c r="R114" s="122"/>
    </row>
    <row r="115" spans="1:19" ht="12.75" customHeight="1">
      <c r="A115" s="61">
        <v>1</v>
      </c>
      <c r="B115" s="22" t="s">
        <v>458</v>
      </c>
      <c r="C115" s="23" t="s">
        <v>434</v>
      </c>
      <c r="D115" s="23" t="s">
        <v>459</v>
      </c>
      <c r="E115" s="23" t="s">
        <v>63</v>
      </c>
      <c r="F115" s="23" t="s">
        <v>365</v>
      </c>
      <c r="G115" s="23" t="s">
        <v>366</v>
      </c>
      <c r="H115" s="23" t="s">
        <v>460</v>
      </c>
      <c r="I115" s="23" t="s">
        <v>461</v>
      </c>
      <c r="J115" s="23" t="s">
        <v>297</v>
      </c>
      <c r="K115" s="35">
        <v>10.5</v>
      </c>
      <c r="L115" s="24">
        <v>25261</v>
      </c>
      <c r="M115" s="24">
        <v>0</v>
      </c>
      <c r="N115" s="18">
        <f>L115+M115</f>
        <v>25261</v>
      </c>
      <c r="O115" s="24">
        <v>25261</v>
      </c>
      <c r="P115" s="24">
        <v>0</v>
      </c>
      <c r="Q115" s="18">
        <f>O115+P115</f>
        <v>25261</v>
      </c>
      <c r="R115" s="61" t="s">
        <v>370</v>
      </c>
      <c r="S115" s="15" t="s">
        <v>611</v>
      </c>
    </row>
    <row r="116" spans="1:19" ht="12.75" customHeight="1">
      <c r="A116" s="61">
        <v>2</v>
      </c>
      <c r="B116" s="22" t="s">
        <v>458</v>
      </c>
      <c r="C116" s="23" t="s">
        <v>434</v>
      </c>
      <c r="D116" s="23" t="s">
        <v>459</v>
      </c>
      <c r="E116" s="23" t="s">
        <v>63</v>
      </c>
      <c r="F116" s="23" t="s">
        <v>365</v>
      </c>
      <c r="G116" s="23" t="s">
        <v>366</v>
      </c>
      <c r="H116" s="23" t="s">
        <v>462</v>
      </c>
      <c r="I116" s="23" t="s">
        <v>463</v>
      </c>
      <c r="J116" s="23" t="s">
        <v>297</v>
      </c>
      <c r="K116" s="35">
        <v>3.5</v>
      </c>
      <c r="L116" s="24">
        <v>1882</v>
      </c>
      <c r="M116" s="24">
        <v>0</v>
      </c>
      <c r="N116" s="18">
        <f>L116+M116</f>
        <v>1882</v>
      </c>
      <c r="O116" s="24">
        <v>1882</v>
      </c>
      <c r="P116" s="24">
        <v>0</v>
      </c>
      <c r="Q116" s="18">
        <f>O116+P116</f>
        <v>1882</v>
      </c>
      <c r="R116" s="61" t="s">
        <v>370</v>
      </c>
      <c r="S116" s="15" t="s">
        <v>611</v>
      </c>
    </row>
    <row r="117" spans="1:19" ht="12.75" customHeight="1">
      <c r="A117" s="123"/>
      <c r="B117" s="124"/>
      <c r="C117" s="124"/>
      <c r="D117" s="124"/>
      <c r="E117" s="124"/>
      <c r="F117" s="124"/>
      <c r="G117" s="124"/>
      <c r="H117" s="124"/>
      <c r="I117" s="124"/>
      <c r="J117" s="124"/>
      <c r="K117" s="125"/>
      <c r="L117" s="19">
        <f t="shared" ref="L117:Q117" si="38">SUM(L115:L116)</f>
        <v>27143</v>
      </c>
      <c r="M117" s="19">
        <f t="shared" si="38"/>
        <v>0</v>
      </c>
      <c r="N117" s="19">
        <f t="shared" si="38"/>
        <v>27143</v>
      </c>
      <c r="O117" s="19">
        <f t="shared" si="38"/>
        <v>27143</v>
      </c>
      <c r="P117" s="19">
        <f t="shared" si="38"/>
        <v>0</v>
      </c>
      <c r="Q117" s="19">
        <f t="shared" si="38"/>
        <v>27143</v>
      </c>
      <c r="R117" s="72"/>
    </row>
    <row r="118" spans="1:19" ht="36" customHeight="1">
      <c r="A118" s="118"/>
      <c r="B118" s="118"/>
      <c r="C118" s="118"/>
      <c r="D118" s="118"/>
      <c r="E118" s="118"/>
      <c r="F118" s="118"/>
      <c r="G118" s="118"/>
      <c r="H118" s="118"/>
      <c r="I118" s="118"/>
      <c r="J118" s="118"/>
      <c r="K118" s="118"/>
      <c r="L118" s="118"/>
      <c r="M118" s="118"/>
      <c r="N118" s="118"/>
      <c r="O118" s="118"/>
      <c r="P118" s="118"/>
      <c r="Q118" s="118"/>
    </row>
    <row r="119" spans="1:19" ht="32.1" customHeight="1">
      <c r="A119" s="56" t="s">
        <v>590</v>
      </c>
      <c r="B119" s="130" t="s">
        <v>591</v>
      </c>
      <c r="C119" s="127"/>
      <c r="D119" s="127"/>
      <c r="E119" s="127"/>
      <c r="F119" s="127"/>
      <c r="G119" s="127"/>
      <c r="H119" s="127"/>
      <c r="I119" s="127"/>
      <c r="J119" s="127"/>
      <c r="K119" s="128"/>
      <c r="L119" s="136" t="s">
        <v>56</v>
      </c>
      <c r="M119" s="136"/>
      <c r="N119" s="136"/>
      <c r="O119" s="136" t="s">
        <v>59</v>
      </c>
      <c r="P119" s="136"/>
      <c r="Q119" s="136"/>
      <c r="R119" s="121" t="s">
        <v>20</v>
      </c>
    </row>
    <row r="120" spans="1:19" ht="42" customHeight="1">
      <c r="A120" s="57" t="s">
        <v>7</v>
      </c>
      <c r="B120" s="58" t="s">
        <v>29</v>
      </c>
      <c r="C120" s="58" t="s">
        <v>4</v>
      </c>
      <c r="D120" s="59" t="s">
        <v>5</v>
      </c>
      <c r="E120" s="59" t="s">
        <v>6</v>
      </c>
      <c r="F120" s="59" t="s">
        <v>8</v>
      </c>
      <c r="G120" s="59" t="s">
        <v>9</v>
      </c>
      <c r="H120" s="59" t="s">
        <v>22</v>
      </c>
      <c r="I120" s="59" t="s">
        <v>10</v>
      </c>
      <c r="J120" s="59" t="s">
        <v>11</v>
      </c>
      <c r="K120" s="57" t="s">
        <v>12</v>
      </c>
      <c r="L120" s="64" t="s">
        <v>13</v>
      </c>
      <c r="M120" s="57" t="s">
        <v>14</v>
      </c>
      <c r="N120" s="57" t="s">
        <v>3</v>
      </c>
      <c r="O120" s="64" t="s">
        <v>13</v>
      </c>
      <c r="P120" s="57" t="s">
        <v>14</v>
      </c>
      <c r="Q120" s="57" t="s">
        <v>3</v>
      </c>
      <c r="R120" s="122"/>
    </row>
    <row r="121" spans="1:19" ht="12.75" customHeight="1">
      <c r="A121" s="61">
        <v>1</v>
      </c>
      <c r="B121" s="22" t="s">
        <v>464</v>
      </c>
      <c r="C121" s="23" t="s">
        <v>465</v>
      </c>
      <c r="D121" s="23" t="s">
        <v>413</v>
      </c>
      <c r="E121" s="23" t="s">
        <v>466</v>
      </c>
      <c r="F121" s="23" t="s">
        <v>365</v>
      </c>
      <c r="G121" s="23" t="s">
        <v>366</v>
      </c>
      <c r="H121" s="23" t="s">
        <v>467</v>
      </c>
      <c r="I121" s="23" t="s">
        <v>468</v>
      </c>
      <c r="J121" s="23" t="s">
        <v>297</v>
      </c>
      <c r="K121" s="35">
        <v>10</v>
      </c>
      <c r="L121" s="24">
        <v>31899</v>
      </c>
      <c r="M121" s="24">
        <v>0</v>
      </c>
      <c r="N121" s="18">
        <f>L121+M121</f>
        <v>31899</v>
      </c>
      <c r="O121" s="24">
        <v>31899</v>
      </c>
      <c r="P121" s="24">
        <v>0</v>
      </c>
      <c r="Q121" s="18">
        <f>O121+P121</f>
        <v>31899</v>
      </c>
      <c r="R121" s="61" t="s">
        <v>370</v>
      </c>
      <c r="S121" s="15" t="s">
        <v>611</v>
      </c>
    </row>
    <row r="122" spans="1:19" ht="12.75" customHeight="1">
      <c r="A122" s="61">
        <v>2</v>
      </c>
      <c r="B122" s="22" t="s">
        <v>464</v>
      </c>
      <c r="C122" s="23" t="s">
        <v>465</v>
      </c>
      <c r="D122" s="23" t="s">
        <v>469</v>
      </c>
      <c r="E122" s="23" t="s">
        <v>63</v>
      </c>
      <c r="F122" s="23" t="s">
        <v>365</v>
      </c>
      <c r="G122" s="23" t="s">
        <v>366</v>
      </c>
      <c r="H122" s="23" t="s">
        <v>470</v>
      </c>
      <c r="I122" s="23" t="s">
        <v>471</v>
      </c>
      <c r="J122" s="23" t="s">
        <v>297</v>
      </c>
      <c r="K122" s="35">
        <v>13.2</v>
      </c>
      <c r="L122" s="24">
        <v>5085</v>
      </c>
      <c r="M122" s="24">
        <v>0</v>
      </c>
      <c r="N122" s="18">
        <f>L122+M122</f>
        <v>5085</v>
      </c>
      <c r="O122" s="24">
        <v>5085</v>
      </c>
      <c r="P122" s="24">
        <v>0</v>
      </c>
      <c r="Q122" s="18">
        <f>O122+P122</f>
        <v>5085</v>
      </c>
      <c r="R122" s="61" t="s">
        <v>370</v>
      </c>
      <c r="S122" s="15" t="s">
        <v>611</v>
      </c>
    </row>
    <row r="123" spans="1:19" ht="12.75" customHeight="1">
      <c r="A123" s="61">
        <v>3</v>
      </c>
      <c r="B123" s="22" t="s">
        <v>464</v>
      </c>
      <c r="C123" s="105" t="s">
        <v>472</v>
      </c>
      <c r="D123" s="23" t="s">
        <v>469</v>
      </c>
      <c r="E123" s="23" t="s">
        <v>63</v>
      </c>
      <c r="F123" s="23" t="s">
        <v>365</v>
      </c>
      <c r="G123" s="23" t="s">
        <v>366</v>
      </c>
      <c r="H123" s="23" t="s">
        <v>473</v>
      </c>
      <c r="I123" s="23" t="s">
        <v>474</v>
      </c>
      <c r="J123" s="23" t="s">
        <v>297</v>
      </c>
      <c r="K123" s="35">
        <v>13.2</v>
      </c>
      <c r="L123" s="24">
        <v>356</v>
      </c>
      <c r="M123" s="24">
        <v>0</v>
      </c>
      <c r="N123" s="18">
        <f>L123+M123</f>
        <v>356</v>
      </c>
      <c r="O123" s="24">
        <v>356</v>
      </c>
      <c r="P123" s="24">
        <v>0</v>
      </c>
      <c r="Q123" s="18">
        <f>O123+P123</f>
        <v>356</v>
      </c>
      <c r="R123" s="61" t="s">
        <v>370</v>
      </c>
      <c r="S123" s="15" t="s">
        <v>611</v>
      </c>
    </row>
    <row r="124" spans="1:19" ht="12.75" customHeight="1">
      <c r="A124" s="123"/>
      <c r="B124" s="124"/>
      <c r="C124" s="124"/>
      <c r="D124" s="124"/>
      <c r="E124" s="124"/>
      <c r="F124" s="124"/>
      <c r="G124" s="124"/>
      <c r="H124" s="124"/>
      <c r="I124" s="124"/>
      <c r="J124" s="124"/>
      <c r="K124" s="125"/>
      <c r="L124" s="19">
        <f t="shared" ref="L124:Q124" si="39">SUM(L121:L123)</f>
        <v>37340</v>
      </c>
      <c r="M124" s="19">
        <f t="shared" si="39"/>
        <v>0</v>
      </c>
      <c r="N124" s="19">
        <f t="shared" si="39"/>
        <v>37340</v>
      </c>
      <c r="O124" s="19">
        <f t="shared" si="39"/>
        <v>37340</v>
      </c>
      <c r="P124" s="19">
        <f t="shared" si="39"/>
        <v>0</v>
      </c>
      <c r="Q124" s="19">
        <f t="shared" si="39"/>
        <v>37340</v>
      </c>
      <c r="R124" s="72"/>
    </row>
    <row r="125" spans="1:19" ht="36" customHeight="1">
      <c r="A125" s="118"/>
      <c r="B125" s="118"/>
      <c r="C125" s="118"/>
      <c r="D125" s="118"/>
      <c r="E125" s="118"/>
      <c r="F125" s="118"/>
      <c r="G125" s="118"/>
      <c r="H125" s="118"/>
      <c r="I125" s="118"/>
      <c r="J125" s="118"/>
      <c r="K125" s="118"/>
      <c r="L125" s="118"/>
      <c r="M125" s="118"/>
      <c r="N125" s="118"/>
      <c r="O125" s="118"/>
      <c r="P125" s="118"/>
      <c r="Q125" s="118"/>
    </row>
    <row r="126" spans="1:19" ht="32.1" customHeight="1">
      <c r="A126" s="56" t="s">
        <v>18</v>
      </c>
      <c r="B126" s="130" t="s">
        <v>475</v>
      </c>
      <c r="C126" s="127"/>
      <c r="D126" s="127"/>
      <c r="E126" s="127"/>
      <c r="F126" s="127"/>
      <c r="G126" s="127"/>
      <c r="H126" s="127"/>
      <c r="I126" s="127"/>
      <c r="J126" s="127"/>
      <c r="K126" s="128"/>
      <c r="L126" s="136" t="s">
        <v>56</v>
      </c>
      <c r="M126" s="136"/>
      <c r="N126" s="136"/>
      <c r="O126" s="136" t="s">
        <v>59</v>
      </c>
      <c r="P126" s="136"/>
      <c r="Q126" s="136"/>
      <c r="R126" s="121" t="s">
        <v>20</v>
      </c>
    </row>
    <row r="127" spans="1:19" ht="42" customHeight="1">
      <c r="A127" s="57" t="s">
        <v>7</v>
      </c>
      <c r="B127" s="58" t="s">
        <v>29</v>
      </c>
      <c r="C127" s="58" t="s">
        <v>4</v>
      </c>
      <c r="D127" s="59" t="s">
        <v>5</v>
      </c>
      <c r="E127" s="59" t="s">
        <v>6</v>
      </c>
      <c r="F127" s="59" t="s">
        <v>8</v>
      </c>
      <c r="G127" s="59" t="s">
        <v>9</v>
      </c>
      <c r="H127" s="59" t="s">
        <v>22</v>
      </c>
      <c r="I127" s="59" t="s">
        <v>10</v>
      </c>
      <c r="J127" s="59" t="s">
        <v>11</v>
      </c>
      <c r="K127" s="57" t="s">
        <v>12</v>
      </c>
      <c r="L127" s="64" t="s">
        <v>13</v>
      </c>
      <c r="M127" s="57" t="s">
        <v>14</v>
      </c>
      <c r="N127" s="57" t="s">
        <v>3</v>
      </c>
      <c r="O127" s="64" t="s">
        <v>13</v>
      </c>
      <c r="P127" s="57" t="s">
        <v>14</v>
      </c>
      <c r="Q127" s="57" t="s">
        <v>3</v>
      </c>
      <c r="R127" s="122"/>
    </row>
    <row r="128" spans="1:19" ht="12.75" customHeight="1">
      <c r="A128" s="61">
        <v>1</v>
      </c>
      <c r="B128" s="22" t="s">
        <v>476</v>
      </c>
      <c r="C128" s="105" t="s">
        <v>477</v>
      </c>
      <c r="D128" s="23" t="s">
        <v>478</v>
      </c>
      <c r="E128" s="23" t="s">
        <v>26</v>
      </c>
      <c r="F128" s="23" t="s">
        <v>365</v>
      </c>
      <c r="G128" s="23" t="s">
        <v>366</v>
      </c>
      <c r="H128" s="23" t="s">
        <v>479</v>
      </c>
      <c r="I128" s="23" t="s">
        <v>480</v>
      </c>
      <c r="J128" s="23" t="s">
        <v>481</v>
      </c>
      <c r="K128" s="35">
        <v>65</v>
      </c>
      <c r="L128" s="24">
        <v>12678</v>
      </c>
      <c r="M128" s="24">
        <v>50720</v>
      </c>
      <c r="N128" s="13">
        <f>L128+M128</f>
        <v>63398</v>
      </c>
      <c r="O128" s="24">
        <v>12678</v>
      </c>
      <c r="P128" s="24">
        <v>50720</v>
      </c>
      <c r="Q128" s="18">
        <f>O128+P128</f>
        <v>63398</v>
      </c>
      <c r="R128" s="61" t="s">
        <v>370</v>
      </c>
      <c r="S128" s="15" t="s">
        <v>611</v>
      </c>
    </row>
    <row r="129" spans="1:19" ht="12.75" customHeight="1">
      <c r="A129" s="61">
        <v>2</v>
      </c>
      <c r="B129" s="22" t="s">
        <v>476</v>
      </c>
      <c r="C129" s="23" t="s">
        <v>482</v>
      </c>
      <c r="D129" s="23" t="s">
        <v>478</v>
      </c>
      <c r="E129" s="23" t="s">
        <v>26</v>
      </c>
      <c r="F129" s="23" t="s">
        <v>365</v>
      </c>
      <c r="G129" s="23" t="s">
        <v>366</v>
      </c>
      <c r="H129" s="23" t="s">
        <v>483</v>
      </c>
      <c r="I129" s="23" t="s">
        <v>484</v>
      </c>
      <c r="J129" s="23" t="s">
        <v>72</v>
      </c>
      <c r="K129" s="35">
        <v>26.4</v>
      </c>
      <c r="L129" s="24">
        <v>7967</v>
      </c>
      <c r="M129" s="24">
        <v>28249</v>
      </c>
      <c r="N129" s="18">
        <f>L129+M129</f>
        <v>36216</v>
      </c>
      <c r="O129" s="24">
        <v>7967</v>
      </c>
      <c r="P129" s="24">
        <v>28249</v>
      </c>
      <c r="Q129" s="18">
        <f>O129+P129</f>
        <v>36216</v>
      </c>
      <c r="R129" s="61" t="s">
        <v>370</v>
      </c>
      <c r="S129" s="15" t="s">
        <v>611</v>
      </c>
    </row>
    <row r="130" spans="1:19" ht="12.75" customHeight="1">
      <c r="A130" s="61">
        <v>3</v>
      </c>
      <c r="B130" s="22" t="s">
        <v>476</v>
      </c>
      <c r="C130" s="23" t="s">
        <v>485</v>
      </c>
      <c r="D130" s="23" t="s">
        <v>486</v>
      </c>
      <c r="E130" s="23"/>
      <c r="F130" s="23" t="s">
        <v>487</v>
      </c>
      <c r="G130" s="23" t="s">
        <v>488</v>
      </c>
      <c r="H130" s="23" t="s">
        <v>489</v>
      </c>
      <c r="I130" s="23" t="s">
        <v>490</v>
      </c>
      <c r="J130" s="23" t="s">
        <v>198</v>
      </c>
      <c r="K130" s="35">
        <v>26</v>
      </c>
      <c r="L130" s="24">
        <v>79110</v>
      </c>
      <c r="M130" s="24">
        <v>33904</v>
      </c>
      <c r="N130" s="18">
        <f>L130+M130</f>
        <v>113014</v>
      </c>
      <c r="O130" s="24">
        <v>79110</v>
      </c>
      <c r="P130" s="24">
        <v>33904</v>
      </c>
      <c r="Q130" s="18">
        <f>O130+P130</f>
        <v>113014</v>
      </c>
      <c r="R130" s="61" t="s">
        <v>370</v>
      </c>
      <c r="S130" s="15" t="s">
        <v>611</v>
      </c>
    </row>
    <row r="131" spans="1:19" ht="12.75" customHeight="1">
      <c r="A131" s="123"/>
      <c r="B131" s="124"/>
      <c r="C131" s="124"/>
      <c r="D131" s="124"/>
      <c r="E131" s="124"/>
      <c r="F131" s="124"/>
      <c r="G131" s="124"/>
      <c r="H131" s="124"/>
      <c r="I131" s="124"/>
      <c r="J131" s="124"/>
      <c r="K131" s="125"/>
      <c r="L131" s="19">
        <f t="shared" ref="L131:Q131" si="40">SUM(L128:L130)</f>
        <v>99755</v>
      </c>
      <c r="M131" s="19">
        <f t="shared" si="40"/>
        <v>112873</v>
      </c>
      <c r="N131" s="19">
        <f t="shared" si="40"/>
        <v>212628</v>
      </c>
      <c r="O131" s="19">
        <f t="shared" si="40"/>
        <v>99755</v>
      </c>
      <c r="P131" s="19">
        <f t="shared" si="40"/>
        <v>112873</v>
      </c>
      <c r="Q131" s="19">
        <f t="shared" si="40"/>
        <v>212628</v>
      </c>
      <c r="R131" s="72"/>
    </row>
    <row r="132" spans="1:19" ht="36" customHeight="1">
      <c r="A132" s="118"/>
      <c r="B132" s="118"/>
      <c r="C132" s="118"/>
      <c r="D132" s="118"/>
      <c r="E132" s="118"/>
      <c r="F132" s="118"/>
      <c r="G132" s="118"/>
      <c r="H132" s="118"/>
      <c r="I132" s="118"/>
      <c r="J132" s="118"/>
      <c r="K132" s="118"/>
      <c r="L132" s="118"/>
      <c r="M132" s="118"/>
      <c r="N132" s="118"/>
      <c r="O132" s="118"/>
      <c r="P132" s="118"/>
      <c r="Q132" s="118"/>
    </row>
    <row r="133" spans="1:19" ht="32.1" customHeight="1">
      <c r="A133" s="56" t="s">
        <v>25</v>
      </c>
      <c r="B133" s="130" t="s">
        <v>491</v>
      </c>
      <c r="C133" s="127"/>
      <c r="D133" s="127"/>
      <c r="E133" s="127"/>
      <c r="F133" s="127"/>
      <c r="G133" s="127"/>
      <c r="H133" s="127"/>
      <c r="I133" s="127"/>
      <c r="J133" s="127"/>
      <c r="K133" s="128"/>
      <c r="L133" s="136" t="s">
        <v>56</v>
      </c>
      <c r="M133" s="136"/>
      <c r="N133" s="136"/>
      <c r="O133" s="136" t="s">
        <v>59</v>
      </c>
      <c r="P133" s="136"/>
      <c r="Q133" s="136"/>
      <c r="R133" s="121" t="s">
        <v>20</v>
      </c>
    </row>
    <row r="134" spans="1:19" ht="42" customHeight="1">
      <c r="A134" s="57" t="s">
        <v>7</v>
      </c>
      <c r="B134" s="58" t="s">
        <v>29</v>
      </c>
      <c r="C134" s="58" t="s">
        <v>4</v>
      </c>
      <c r="D134" s="59" t="s">
        <v>5</v>
      </c>
      <c r="E134" s="59" t="s">
        <v>6</v>
      </c>
      <c r="F134" s="59" t="s">
        <v>8</v>
      </c>
      <c r="G134" s="59" t="s">
        <v>9</v>
      </c>
      <c r="H134" s="59" t="s">
        <v>22</v>
      </c>
      <c r="I134" s="59" t="s">
        <v>10</v>
      </c>
      <c r="J134" s="59" t="s">
        <v>11</v>
      </c>
      <c r="K134" s="57" t="s">
        <v>12</v>
      </c>
      <c r="L134" s="64" t="s">
        <v>13</v>
      </c>
      <c r="M134" s="57" t="s">
        <v>14</v>
      </c>
      <c r="N134" s="57" t="s">
        <v>3</v>
      </c>
      <c r="O134" s="64" t="s">
        <v>13</v>
      </c>
      <c r="P134" s="57" t="s">
        <v>14</v>
      </c>
      <c r="Q134" s="57" t="s">
        <v>3</v>
      </c>
      <c r="R134" s="122"/>
    </row>
    <row r="135" spans="1:19" ht="12.75" customHeight="1">
      <c r="A135" s="61">
        <v>1</v>
      </c>
      <c r="B135" s="22" t="s">
        <v>492</v>
      </c>
      <c r="C135" s="23" t="s">
        <v>493</v>
      </c>
      <c r="D135" s="23" t="s">
        <v>494</v>
      </c>
      <c r="E135" s="23" t="s">
        <v>495</v>
      </c>
      <c r="F135" s="23" t="s">
        <v>365</v>
      </c>
      <c r="G135" s="23" t="s">
        <v>366</v>
      </c>
      <c r="H135" s="23" t="s">
        <v>496</v>
      </c>
      <c r="I135" s="23" t="s">
        <v>497</v>
      </c>
      <c r="J135" s="23" t="s">
        <v>297</v>
      </c>
      <c r="K135" s="35">
        <v>10.5</v>
      </c>
      <c r="L135" s="24">
        <v>1216</v>
      </c>
      <c r="M135" s="24">
        <v>0</v>
      </c>
      <c r="N135" s="18">
        <f>L135+M135</f>
        <v>1216</v>
      </c>
      <c r="O135" s="24">
        <v>1216</v>
      </c>
      <c r="P135" s="24">
        <v>0</v>
      </c>
      <c r="Q135" s="18">
        <f>O135+P135</f>
        <v>1216</v>
      </c>
      <c r="R135" s="61" t="s">
        <v>370</v>
      </c>
      <c r="S135" s="15" t="s">
        <v>611</v>
      </c>
    </row>
    <row r="136" spans="1:19" ht="12.75" customHeight="1">
      <c r="A136" s="61">
        <v>2</v>
      </c>
      <c r="B136" s="22" t="s">
        <v>492</v>
      </c>
      <c r="C136" s="23" t="s">
        <v>493</v>
      </c>
      <c r="D136" s="23" t="s">
        <v>494</v>
      </c>
      <c r="E136" s="23" t="s">
        <v>498</v>
      </c>
      <c r="F136" s="23" t="s">
        <v>365</v>
      </c>
      <c r="G136" s="23" t="s">
        <v>366</v>
      </c>
      <c r="H136" s="23" t="s">
        <v>499</v>
      </c>
      <c r="I136" s="23" t="s">
        <v>500</v>
      </c>
      <c r="J136" s="23" t="s">
        <v>297</v>
      </c>
      <c r="K136" s="35">
        <v>39.5</v>
      </c>
      <c r="L136" s="24">
        <v>14084</v>
      </c>
      <c r="M136" s="24">
        <v>0</v>
      </c>
      <c r="N136" s="18">
        <f>L136+M136</f>
        <v>14084</v>
      </c>
      <c r="O136" s="24">
        <v>14084</v>
      </c>
      <c r="P136" s="24">
        <v>0</v>
      </c>
      <c r="Q136" s="18">
        <f>O136+P136</f>
        <v>14084</v>
      </c>
      <c r="R136" s="61" t="s">
        <v>370</v>
      </c>
      <c r="S136" s="15" t="s">
        <v>611</v>
      </c>
    </row>
    <row r="137" spans="1:19" ht="12.75" customHeight="1">
      <c r="A137" s="123"/>
      <c r="B137" s="124"/>
      <c r="C137" s="124"/>
      <c r="D137" s="124"/>
      <c r="E137" s="124"/>
      <c r="F137" s="124"/>
      <c r="G137" s="124"/>
      <c r="H137" s="124"/>
      <c r="I137" s="124"/>
      <c r="J137" s="124"/>
      <c r="K137" s="125"/>
      <c r="L137" s="19">
        <f t="shared" ref="L137:Q137" si="41">SUM(L135:L136)</f>
        <v>15300</v>
      </c>
      <c r="M137" s="19">
        <f t="shared" si="41"/>
        <v>0</v>
      </c>
      <c r="N137" s="19">
        <f t="shared" si="41"/>
        <v>15300</v>
      </c>
      <c r="O137" s="19">
        <f t="shared" si="41"/>
        <v>15300</v>
      </c>
      <c r="P137" s="19">
        <f t="shared" si="41"/>
        <v>0</v>
      </c>
      <c r="Q137" s="19">
        <f t="shared" si="41"/>
        <v>15300</v>
      </c>
      <c r="R137" s="72"/>
    </row>
    <row r="138" spans="1:19" ht="36" customHeight="1">
      <c r="A138" s="118"/>
      <c r="B138" s="118"/>
      <c r="C138" s="118"/>
      <c r="D138" s="118"/>
      <c r="E138" s="118"/>
      <c r="F138" s="118"/>
      <c r="G138" s="118"/>
      <c r="H138" s="118"/>
      <c r="I138" s="118"/>
      <c r="J138" s="118"/>
      <c r="K138" s="118"/>
      <c r="L138" s="118"/>
      <c r="M138" s="118"/>
      <c r="N138" s="118"/>
      <c r="O138" s="118"/>
      <c r="P138" s="118"/>
      <c r="Q138" s="118"/>
    </row>
    <row r="139" spans="1:19" ht="32.1" customHeight="1">
      <c r="A139" s="56" t="s">
        <v>26</v>
      </c>
      <c r="B139" s="130" t="s">
        <v>501</v>
      </c>
      <c r="C139" s="127"/>
      <c r="D139" s="127"/>
      <c r="E139" s="127"/>
      <c r="F139" s="127"/>
      <c r="G139" s="127"/>
      <c r="H139" s="127"/>
      <c r="I139" s="127"/>
      <c r="J139" s="127"/>
      <c r="K139" s="128"/>
      <c r="L139" s="136" t="s">
        <v>56</v>
      </c>
      <c r="M139" s="136"/>
      <c r="N139" s="136"/>
      <c r="O139" s="136" t="s">
        <v>59</v>
      </c>
      <c r="P139" s="136"/>
      <c r="Q139" s="136"/>
      <c r="R139" s="121" t="s">
        <v>20</v>
      </c>
    </row>
    <row r="140" spans="1:19" ht="42" customHeight="1">
      <c r="A140" s="57" t="s">
        <v>7</v>
      </c>
      <c r="B140" s="58" t="s">
        <v>29</v>
      </c>
      <c r="C140" s="58" t="s">
        <v>4</v>
      </c>
      <c r="D140" s="59" t="s">
        <v>5</v>
      </c>
      <c r="E140" s="59" t="s">
        <v>6</v>
      </c>
      <c r="F140" s="59" t="s">
        <v>8</v>
      </c>
      <c r="G140" s="59" t="s">
        <v>9</v>
      </c>
      <c r="H140" s="59" t="s">
        <v>22</v>
      </c>
      <c r="I140" s="59" t="s">
        <v>10</v>
      </c>
      <c r="J140" s="59" t="s">
        <v>11</v>
      </c>
      <c r="K140" s="57" t="s">
        <v>12</v>
      </c>
      <c r="L140" s="64" t="s">
        <v>13</v>
      </c>
      <c r="M140" s="57" t="s">
        <v>14</v>
      </c>
      <c r="N140" s="57" t="s">
        <v>3</v>
      </c>
      <c r="O140" s="64" t="s">
        <v>13</v>
      </c>
      <c r="P140" s="57" t="s">
        <v>14</v>
      </c>
      <c r="Q140" s="57" t="s">
        <v>3</v>
      </c>
      <c r="R140" s="122"/>
    </row>
    <row r="141" spans="1:19" ht="12.75" customHeight="1">
      <c r="A141" s="61">
        <v>1</v>
      </c>
      <c r="B141" s="22" t="s">
        <v>501</v>
      </c>
      <c r="C141" s="23" t="s">
        <v>502</v>
      </c>
      <c r="D141" s="23" t="s">
        <v>503</v>
      </c>
      <c r="E141" s="23" t="s">
        <v>504</v>
      </c>
      <c r="F141" s="23" t="s">
        <v>365</v>
      </c>
      <c r="G141" s="23" t="s">
        <v>366</v>
      </c>
      <c r="H141" s="23" t="s">
        <v>505</v>
      </c>
      <c r="I141" s="23" t="s">
        <v>506</v>
      </c>
      <c r="J141" s="23" t="s">
        <v>297</v>
      </c>
      <c r="K141" s="35">
        <v>16.5</v>
      </c>
      <c r="L141" s="24">
        <v>31357</v>
      </c>
      <c r="M141" s="24">
        <v>0</v>
      </c>
      <c r="N141" s="18">
        <f>L141+M141</f>
        <v>31357</v>
      </c>
      <c r="O141" s="24">
        <v>31357</v>
      </c>
      <c r="P141" s="24">
        <v>0</v>
      </c>
      <c r="Q141" s="18">
        <f>O141+P141</f>
        <v>31357</v>
      </c>
      <c r="R141" s="61" t="s">
        <v>370</v>
      </c>
      <c r="S141" s="15" t="s">
        <v>611</v>
      </c>
    </row>
    <row r="142" spans="1:19" ht="12.75" customHeight="1">
      <c r="A142" s="123"/>
      <c r="B142" s="124"/>
      <c r="C142" s="124"/>
      <c r="D142" s="124"/>
      <c r="E142" s="124"/>
      <c r="F142" s="124"/>
      <c r="G142" s="124"/>
      <c r="H142" s="124"/>
      <c r="I142" s="124"/>
      <c r="J142" s="124"/>
      <c r="K142" s="125"/>
      <c r="L142" s="19">
        <f t="shared" ref="L142:Q142" si="42">SUM(L141:L141)</f>
        <v>31357</v>
      </c>
      <c r="M142" s="19">
        <f t="shared" si="42"/>
        <v>0</v>
      </c>
      <c r="N142" s="19">
        <f t="shared" si="42"/>
        <v>31357</v>
      </c>
      <c r="O142" s="19">
        <f t="shared" si="42"/>
        <v>31357</v>
      </c>
      <c r="P142" s="19">
        <f t="shared" si="42"/>
        <v>0</v>
      </c>
      <c r="Q142" s="19">
        <f t="shared" si="42"/>
        <v>31357</v>
      </c>
      <c r="R142" s="72"/>
    </row>
    <row r="143" spans="1:19" ht="36" customHeight="1">
      <c r="A143" s="118"/>
      <c r="B143" s="118"/>
      <c r="C143" s="118"/>
      <c r="D143" s="118"/>
      <c r="E143" s="118"/>
      <c r="F143" s="118"/>
      <c r="G143" s="118"/>
      <c r="H143" s="118"/>
      <c r="I143" s="118"/>
      <c r="J143" s="118"/>
      <c r="K143" s="118"/>
      <c r="L143" s="118"/>
      <c r="M143" s="118"/>
      <c r="N143" s="118"/>
      <c r="O143" s="118"/>
      <c r="P143" s="118"/>
      <c r="Q143" s="118"/>
    </row>
    <row r="144" spans="1:19" ht="38.1" customHeight="1">
      <c r="A144" s="79" t="s">
        <v>53</v>
      </c>
      <c r="B144" s="130" t="s">
        <v>543</v>
      </c>
      <c r="C144" s="127"/>
      <c r="D144" s="127"/>
      <c r="E144" s="127"/>
      <c r="F144" s="127"/>
      <c r="G144" s="127"/>
      <c r="H144" s="127"/>
      <c r="I144" s="127"/>
      <c r="J144" s="127"/>
      <c r="K144" s="128"/>
      <c r="L144" s="131" t="s">
        <v>55</v>
      </c>
      <c r="M144" s="132"/>
      <c r="N144" s="133"/>
      <c r="O144" s="131" t="s">
        <v>59</v>
      </c>
      <c r="P144" s="132"/>
      <c r="Q144" s="133"/>
      <c r="R144" s="134" t="s">
        <v>20</v>
      </c>
    </row>
    <row r="145" spans="1:19" ht="38.25" customHeight="1">
      <c r="A145" s="57" t="s">
        <v>7</v>
      </c>
      <c r="B145" s="58" t="s">
        <v>50</v>
      </c>
      <c r="C145" s="58" t="s">
        <v>4</v>
      </c>
      <c r="D145" s="59" t="s">
        <v>5</v>
      </c>
      <c r="E145" s="59" t="s">
        <v>6</v>
      </c>
      <c r="F145" s="59" t="s">
        <v>8</v>
      </c>
      <c r="G145" s="59" t="s">
        <v>9</v>
      </c>
      <c r="H145" s="59" t="s">
        <v>22</v>
      </c>
      <c r="I145" s="59" t="s">
        <v>10</v>
      </c>
      <c r="J145" s="80" t="s">
        <v>11</v>
      </c>
      <c r="K145" s="57" t="s">
        <v>12</v>
      </c>
      <c r="L145" s="64" t="s">
        <v>60</v>
      </c>
      <c r="M145" s="57" t="s">
        <v>61</v>
      </c>
      <c r="N145" s="57" t="s">
        <v>62</v>
      </c>
      <c r="O145" s="64" t="s">
        <v>13</v>
      </c>
      <c r="P145" s="57" t="s">
        <v>14</v>
      </c>
      <c r="Q145" s="57" t="s">
        <v>3</v>
      </c>
      <c r="R145" s="135"/>
    </row>
    <row r="146" spans="1:19">
      <c r="A146" s="68">
        <v>1</v>
      </c>
      <c r="B146" s="102" t="s">
        <v>517</v>
      </c>
      <c r="C146" s="65" t="s">
        <v>560</v>
      </c>
      <c r="D146" s="65" t="s">
        <v>518</v>
      </c>
      <c r="E146" s="65" t="s">
        <v>561</v>
      </c>
      <c r="F146" s="65" t="s">
        <v>519</v>
      </c>
      <c r="G146" s="65" t="s">
        <v>520</v>
      </c>
      <c r="H146" s="82" t="s">
        <v>521</v>
      </c>
      <c r="I146" s="65" t="s">
        <v>522</v>
      </c>
      <c r="J146" s="65" t="s">
        <v>72</v>
      </c>
      <c r="K146" s="65">
        <v>22</v>
      </c>
      <c r="L146" s="55">
        <v>4663</v>
      </c>
      <c r="M146" s="55">
        <v>15612</v>
      </c>
      <c r="N146" s="18">
        <f t="shared" ref="N146:N153" si="43">L146+M146</f>
        <v>20275</v>
      </c>
      <c r="O146" s="55">
        <v>4663</v>
      </c>
      <c r="P146" s="55">
        <v>15612</v>
      </c>
      <c r="Q146" s="18">
        <f t="shared" ref="Q146:Q153" si="44">O146+P146</f>
        <v>20275</v>
      </c>
      <c r="R146" s="81" t="s">
        <v>37</v>
      </c>
      <c r="S146" s="115" t="s">
        <v>612</v>
      </c>
    </row>
    <row r="147" spans="1:19">
      <c r="A147" s="68">
        <v>2</v>
      </c>
      <c r="B147" s="83" t="s">
        <v>517</v>
      </c>
      <c r="C147" s="14" t="s">
        <v>560</v>
      </c>
      <c r="D147" s="14" t="s">
        <v>523</v>
      </c>
      <c r="E147" s="14" t="s">
        <v>562</v>
      </c>
      <c r="F147" s="14" t="s">
        <v>519</v>
      </c>
      <c r="G147" s="14" t="s">
        <v>520</v>
      </c>
      <c r="H147" s="74" t="s">
        <v>524</v>
      </c>
      <c r="I147" s="14" t="s">
        <v>525</v>
      </c>
      <c r="J147" s="14" t="s">
        <v>72</v>
      </c>
      <c r="K147" s="14">
        <v>39</v>
      </c>
      <c r="L147" s="55">
        <v>8125</v>
      </c>
      <c r="M147" s="55">
        <v>27201</v>
      </c>
      <c r="N147" s="18">
        <f t="shared" si="43"/>
        <v>35326</v>
      </c>
      <c r="O147" s="55">
        <v>8125</v>
      </c>
      <c r="P147" s="55">
        <v>27201</v>
      </c>
      <c r="Q147" s="18">
        <f t="shared" si="44"/>
        <v>35326</v>
      </c>
      <c r="R147" s="81" t="s">
        <v>37</v>
      </c>
      <c r="S147" s="15" t="s">
        <v>611</v>
      </c>
    </row>
    <row r="148" spans="1:19">
      <c r="A148" s="68">
        <v>3</v>
      </c>
      <c r="B148" s="83" t="s">
        <v>517</v>
      </c>
      <c r="C148" s="14" t="s">
        <v>560</v>
      </c>
      <c r="D148" s="14" t="s">
        <v>526</v>
      </c>
      <c r="E148" s="14" t="s">
        <v>563</v>
      </c>
      <c r="F148" s="14" t="s">
        <v>519</v>
      </c>
      <c r="G148" s="14" t="s">
        <v>526</v>
      </c>
      <c r="H148" s="74" t="s">
        <v>527</v>
      </c>
      <c r="I148" s="14" t="s">
        <v>528</v>
      </c>
      <c r="J148" s="14" t="s">
        <v>72</v>
      </c>
      <c r="K148" s="14">
        <v>38</v>
      </c>
      <c r="L148" s="55">
        <v>10297</v>
      </c>
      <c r="M148" s="55">
        <v>31671</v>
      </c>
      <c r="N148" s="18">
        <f t="shared" si="43"/>
        <v>41968</v>
      </c>
      <c r="O148" s="55">
        <v>10297</v>
      </c>
      <c r="P148" s="55">
        <v>31671</v>
      </c>
      <c r="Q148" s="18">
        <f t="shared" si="44"/>
        <v>41968</v>
      </c>
      <c r="R148" s="81" t="s">
        <v>37</v>
      </c>
      <c r="S148" s="115" t="s">
        <v>613</v>
      </c>
    </row>
    <row r="149" spans="1:19">
      <c r="A149" s="68">
        <v>4</v>
      </c>
      <c r="B149" s="83" t="s">
        <v>517</v>
      </c>
      <c r="C149" s="14" t="s">
        <v>564</v>
      </c>
      <c r="D149" s="14" t="s">
        <v>565</v>
      </c>
      <c r="E149" s="14" t="s">
        <v>566</v>
      </c>
      <c r="F149" s="14" t="s">
        <v>530</v>
      </c>
      <c r="G149" s="14" t="s">
        <v>529</v>
      </c>
      <c r="H149" s="74" t="s">
        <v>531</v>
      </c>
      <c r="I149" s="14" t="s">
        <v>532</v>
      </c>
      <c r="J149" s="14" t="s">
        <v>297</v>
      </c>
      <c r="K149" s="14">
        <v>30</v>
      </c>
      <c r="L149" s="55">
        <v>21882</v>
      </c>
      <c r="M149" s="55">
        <v>0</v>
      </c>
      <c r="N149" s="18">
        <f t="shared" si="43"/>
        <v>21882</v>
      </c>
      <c r="O149" s="55">
        <v>21882</v>
      </c>
      <c r="P149" s="55">
        <v>0</v>
      </c>
      <c r="Q149" s="18">
        <f t="shared" si="44"/>
        <v>21882</v>
      </c>
      <c r="R149" s="81" t="s">
        <v>37</v>
      </c>
      <c r="S149" s="15" t="s">
        <v>611</v>
      </c>
    </row>
    <row r="150" spans="1:19">
      <c r="A150" s="68">
        <v>5</v>
      </c>
      <c r="B150" s="83" t="s">
        <v>517</v>
      </c>
      <c r="C150" s="14" t="s">
        <v>567</v>
      </c>
      <c r="D150" s="14" t="s">
        <v>568</v>
      </c>
      <c r="E150" s="14" t="s">
        <v>569</v>
      </c>
      <c r="F150" s="14" t="s">
        <v>533</v>
      </c>
      <c r="G150" s="14" t="s">
        <v>534</v>
      </c>
      <c r="H150" s="74" t="s">
        <v>535</v>
      </c>
      <c r="I150" s="14" t="s">
        <v>536</v>
      </c>
      <c r="J150" s="14" t="s">
        <v>297</v>
      </c>
      <c r="K150" s="14">
        <v>16</v>
      </c>
      <c r="L150" s="55">
        <v>4002</v>
      </c>
      <c r="M150" s="55">
        <v>0</v>
      </c>
      <c r="N150" s="18">
        <f t="shared" si="43"/>
        <v>4002</v>
      </c>
      <c r="O150" s="55">
        <v>4002</v>
      </c>
      <c r="P150" s="55">
        <v>0</v>
      </c>
      <c r="Q150" s="18">
        <f t="shared" si="44"/>
        <v>4002</v>
      </c>
      <c r="R150" s="81" t="s">
        <v>37</v>
      </c>
      <c r="S150" s="15" t="s">
        <v>611</v>
      </c>
    </row>
    <row r="151" spans="1:19">
      <c r="A151" s="68">
        <v>6</v>
      </c>
      <c r="B151" s="83" t="s">
        <v>517</v>
      </c>
      <c r="C151" s="14" t="s">
        <v>570</v>
      </c>
      <c r="D151" s="14" t="s">
        <v>571</v>
      </c>
      <c r="E151" s="14" t="s">
        <v>572</v>
      </c>
      <c r="F151" s="14" t="s">
        <v>533</v>
      </c>
      <c r="G151" s="14" t="s">
        <v>534</v>
      </c>
      <c r="H151" s="74" t="s">
        <v>537</v>
      </c>
      <c r="I151" s="14" t="s">
        <v>538</v>
      </c>
      <c r="J151" s="14" t="s">
        <v>369</v>
      </c>
      <c r="K151" s="14">
        <v>80</v>
      </c>
      <c r="L151" s="55">
        <v>279956</v>
      </c>
      <c r="M151" s="55">
        <v>0</v>
      </c>
      <c r="N151" s="18">
        <f t="shared" si="43"/>
        <v>279956</v>
      </c>
      <c r="O151" s="55">
        <v>279956</v>
      </c>
      <c r="P151" s="55">
        <v>0</v>
      </c>
      <c r="Q151" s="18">
        <f t="shared" si="44"/>
        <v>279956</v>
      </c>
      <c r="R151" s="81" t="s">
        <v>37</v>
      </c>
      <c r="S151" s="115" t="s">
        <v>615</v>
      </c>
    </row>
    <row r="152" spans="1:19">
      <c r="A152" s="68">
        <v>7</v>
      </c>
      <c r="B152" s="83" t="s">
        <v>517</v>
      </c>
      <c r="C152" s="14" t="s">
        <v>573</v>
      </c>
      <c r="D152" s="14" t="s">
        <v>574</v>
      </c>
      <c r="E152" s="14" t="s">
        <v>575</v>
      </c>
      <c r="F152" s="14" t="s">
        <v>533</v>
      </c>
      <c r="G152" s="14" t="s">
        <v>534</v>
      </c>
      <c r="H152" s="74" t="s">
        <v>539</v>
      </c>
      <c r="I152" s="14" t="s">
        <v>540</v>
      </c>
      <c r="J152" s="14" t="s">
        <v>297</v>
      </c>
      <c r="K152" s="14">
        <v>7</v>
      </c>
      <c r="L152" s="55">
        <v>2302</v>
      </c>
      <c r="M152" s="55">
        <v>0</v>
      </c>
      <c r="N152" s="18">
        <f t="shared" si="43"/>
        <v>2302</v>
      </c>
      <c r="O152" s="55">
        <v>2302</v>
      </c>
      <c r="P152" s="55">
        <v>0</v>
      </c>
      <c r="Q152" s="18">
        <f t="shared" si="44"/>
        <v>2302</v>
      </c>
      <c r="R152" s="81" t="s">
        <v>37</v>
      </c>
      <c r="S152" s="15" t="s">
        <v>611</v>
      </c>
    </row>
    <row r="153" spans="1:19">
      <c r="A153" s="68">
        <v>8</v>
      </c>
      <c r="B153" s="83" t="s">
        <v>517</v>
      </c>
      <c r="C153" s="14" t="s">
        <v>560</v>
      </c>
      <c r="D153" s="14" t="s">
        <v>576</v>
      </c>
      <c r="E153" s="14" t="s">
        <v>577</v>
      </c>
      <c r="F153" s="14" t="s">
        <v>533</v>
      </c>
      <c r="G153" s="14" t="s">
        <v>534</v>
      </c>
      <c r="H153" s="74" t="s">
        <v>541</v>
      </c>
      <c r="I153" s="14" t="s">
        <v>542</v>
      </c>
      <c r="J153" s="14" t="s">
        <v>297</v>
      </c>
      <c r="K153" s="14">
        <v>30</v>
      </c>
      <c r="L153" s="55">
        <v>107136</v>
      </c>
      <c r="M153" s="55">
        <v>0</v>
      </c>
      <c r="N153" s="13">
        <f t="shared" si="43"/>
        <v>107136</v>
      </c>
      <c r="O153" s="55">
        <v>107136</v>
      </c>
      <c r="P153" s="55">
        <v>0</v>
      </c>
      <c r="Q153" s="18">
        <f t="shared" si="44"/>
        <v>107136</v>
      </c>
      <c r="R153" s="81" t="s">
        <v>37</v>
      </c>
      <c r="S153" s="15" t="s">
        <v>611</v>
      </c>
    </row>
    <row r="154" spans="1:19" ht="15" customHeight="1">
      <c r="A154" s="123"/>
      <c r="B154" s="124"/>
      <c r="C154" s="124"/>
      <c r="D154" s="124"/>
      <c r="E154" s="124"/>
      <c r="F154" s="124"/>
      <c r="G154" s="124"/>
      <c r="H154" s="124"/>
      <c r="I154" s="124"/>
      <c r="J154" s="124"/>
      <c r="K154" s="125"/>
      <c r="L154" s="103">
        <f t="shared" ref="L154:Q154" si="45">SUM(L146:L153)</f>
        <v>438363</v>
      </c>
      <c r="M154" s="103">
        <f t="shared" si="45"/>
        <v>74484</v>
      </c>
      <c r="N154" s="103">
        <f t="shared" si="45"/>
        <v>512847</v>
      </c>
      <c r="O154" s="103">
        <f t="shared" si="45"/>
        <v>438363</v>
      </c>
      <c r="P154" s="103">
        <f t="shared" si="45"/>
        <v>74484</v>
      </c>
      <c r="Q154" s="103">
        <f t="shared" si="45"/>
        <v>512847</v>
      </c>
      <c r="R154" s="72"/>
    </row>
    <row r="155" spans="1:19" ht="36" customHeight="1">
      <c r="A155" s="93"/>
      <c r="B155" s="93"/>
      <c r="C155" s="93"/>
      <c r="D155" s="93"/>
      <c r="E155" s="93"/>
      <c r="F155" s="93"/>
      <c r="G155" s="93"/>
      <c r="H155" s="93"/>
      <c r="I155" s="93"/>
      <c r="J155" s="93"/>
      <c r="K155" s="93"/>
      <c r="L155" s="21"/>
      <c r="M155" s="21"/>
      <c r="N155" s="21"/>
      <c r="O155" s="21"/>
      <c r="P155" s="21"/>
      <c r="Q155" s="21"/>
      <c r="R155" s="20"/>
    </row>
    <row r="157" spans="1:19" s="50" customFormat="1" ht="12.75" customHeight="1">
      <c r="B157" s="44" t="s">
        <v>39</v>
      </c>
      <c r="C157" s="51"/>
      <c r="D157" s="51"/>
      <c r="E157" s="51"/>
      <c r="F157" s="51"/>
      <c r="G157" s="70"/>
      <c r="H157" s="52">
        <f>N1</f>
        <v>2188343</v>
      </c>
      <c r="I157" s="52" t="s">
        <v>21</v>
      </c>
      <c r="K157" s="51"/>
      <c r="M157" s="53"/>
      <c r="N157" s="78"/>
      <c r="O157" s="53"/>
      <c r="P157" s="53"/>
      <c r="Q157" s="78"/>
      <c r="R157" s="53"/>
    </row>
    <row r="158" spans="1:19" s="50" customFormat="1" ht="12.75" customHeight="1">
      <c r="B158" s="46"/>
      <c r="C158" s="51"/>
      <c r="D158" s="51"/>
      <c r="E158" s="51"/>
      <c r="F158" s="51"/>
      <c r="G158" s="70"/>
      <c r="H158" s="52"/>
      <c r="I158" s="52"/>
      <c r="K158" s="51"/>
      <c r="M158" s="53"/>
      <c r="N158" s="53"/>
      <c r="O158" s="53"/>
      <c r="P158" s="53"/>
      <c r="Q158" s="53"/>
      <c r="R158" s="53"/>
    </row>
    <row r="159" spans="1:19" s="50" customFormat="1" ht="12.75" customHeight="1">
      <c r="B159" s="44" t="s">
        <v>46</v>
      </c>
      <c r="C159" s="51"/>
      <c r="D159" s="51"/>
      <c r="E159" s="51"/>
      <c r="F159" s="51"/>
      <c r="G159" s="70"/>
      <c r="H159" s="52">
        <f>Q1</f>
        <v>2189202</v>
      </c>
      <c r="I159" s="52" t="s">
        <v>21</v>
      </c>
      <c r="K159" s="51"/>
      <c r="M159" s="53"/>
      <c r="N159" s="78"/>
      <c r="O159" s="53"/>
      <c r="P159" s="53"/>
      <c r="Q159" s="78"/>
      <c r="R159" s="53"/>
    </row>
    <row r="160" spans="1:19" s="50" customFormat="1" ht="12.75" customHeight="1">
      <c r="B160" s="51"/>
      <c r="C160" s="51"/>
      <c r="D160" s="51"/>
      <c r="E160" s="51"/>
      <c r="F160" s="51"/>
      <c r="G160" s="70"/>
      <c r="H160" s="51"/>
      <c r="I160" s="51"/>
      <c r="K160" s="51"/>
      <c r="M160" s="53"/>
      <c r="N160" s="53"/>
      <c r="O160" s="53"/>
      <c r="P160" s="53"/>
      <c r="Q160" s="53"/>
      <c r="R160" s="53"/>
    </row>
    <row r="161" spans="2:18" s="50" customFormat="1" ht="12.75" customHeight="1">
      <c r="B161" s="44" t="s">
        <v>30</v>
      </c>
      <c r="C161" s="44"/>
      <c r="D161" s="51"/>
      <c r="E161" s="54"/>
      <c r="F161" s="51"/>
      <c r="G161" s="70"/>
      <c r="H161" s="52">
        <f>N1+Q1</f>
        <v>4377545</v>
      </c>
      <c r="I161" s="52" t="s">
        <v>21</v>
      </c>
      <c r="K161" s="51"/>
      <c r="M161" s="53"/>
      <c r="O161" s="53"/>
      <c r="P161" s="53"/>
      <c r="Q161" s="53"/>
      <c r="R161" s="53"/>
    </row>
    <row r="162" spans="2:18" ht="12.75" customHeight="1">
      <c r="K162" s="16"/>
      <c r="L162" s="26"/>
      <c r="M162" s="26"/>
      <c r="N162" s="26"/>
      <c r="O162" s="26"/>
      <c r="P162" s="26"/>
      <c r="Q162" s="26"/>
    </row>
    <row r="164" spans="2:18" ht="12.75" customHeight="1">
      <c r="H164" s="71"/>
    </row>
    <row r="165" spans="2:18" ht="12.75" customHeight="1">
      <c r="H165" s="71"/>
    </row>
    <row r="166" spans="2:18" ht="12.75" customHeight="1">
      <c r="H166" s="71"/>
    </row>
    <row r="167" spans="2:18" ht="12.75" customHeight="1">
      <c r="H167" s="71"/>
    </row>
    <row r="168" spans="2:18" ht="12.75" customHeight="1">
      <c r="H168" s="71"/>
    </row>
  </sheetData>
  <mergeCells count="150">
    <mergeCell ref="A143:K143"/>
    <mergeCell ref="L143:N143"/>
    <mergeCell ref="O143:Q143"/>
    <mergeCell ref="B139:K139"/>
    <mergeCell ref="L139:N139"/>
    <mergeCell ref="O139:Q139"/>
    <mergeCell ref="R139:R140"/>
    <mergeCell ref="A142:K142"/>
    <mergeCell ref="R133:R134"/>
    <mergeCell ref="A137:K137"/>
    <mergeCell ref="A138:K138"/>
    <mergeCell ref="L138:N138"/>
    <mergeCell ref="O138:Q138"/>
    <mergeCell ref="A132:K132"/>
    <mergeCell ref="L132:N132"/>
    <mergeCell ref="O132:Q132"/>
    <mergeCell ref="B133:K133"/>
    <mergeCell ref="L133:N133"/>
    <mergeCell ref="O133:Q133"/>
    <mergeCell ref="B126:K126"/>
    <mergeCell ref="L126:N126"/>
    <mergeCell ref="O126:Q126"/>
    <mergeCell ref="R126:R127"/>
    <mergeCell ref="A131:K131"/>
    <mergeCell ref="R119:R120"/>
    <mergeCell ref="A124:K124"/>
    <mergeCell ref="A125:K125"/>
    <mergeCell ref="L125:N125"/>
    <mergeCell ref="O125:Q125"/>
    <mergeCell ref="A118:K118"/>
    <mergeCell ref="L118:N118"/>
    <mergeCell ref="O118:Q118"/>
    <mergeCell ref="B119:K119"/>
    <mergeCell ref="L119:N119"/>
    <mergeCell ref="O119:Q119"/>
    <mergeCell ref="B113:K113"/>
    <mergeCell ref="L113:N113"/>
    <mergeCell ref="O113:Q113"/>
    <mergeCell ref="R113:R114"/>
    <mergeCell ref="A117:K117"/>
    <mergeCell ref="R106:R107"/>
    <mergeCell ref="A111:K111"/>
    <mergeCell ref="A112:K112"/>
    <mergeCell ref="L112:N112"/>
    <mergeCell ref="O112:Q112"/>
    <mergeCell ref="A105:K105"/>
    <mergeCell ref="L105:N105"/>
    <mergeCell ref="O105:Q105"/>
    <mergeCell ref="B106:K106"/>
    <mergeCell ref="L106:N106"/>
    <mergeCell ref="O106:Q106"/>
    <mergeCell ref="B99:K99"/>
    <mergeCell ref="L99:N99"/>
    <mergeCell ref="O99:Q99"/>
    <mergeCell ref="R99:R100"/>
    <mergeCell ref="A104:K104"/>
    <mergeCell ref="R94:R95"/>
    <mergeCell ref="A97:K97"/>
    <mergeCell ref="A98:K98"/>
    <mergeCell ref="L98:N98"/>
    <mergeCell ref="O98:Q98"/>
    <mergeCell ref="A93:K93"/>
    <mergeCell ref="L93:N93"/>
    <mergeCell ref="O93:Q93"/>
    <mergeCell ref="B94:K94"/>
    <mergeCell ref="L94:N94"/>
    <mergeCell ref="O94:Q94"/>
    <mergeCell ref="B89:K89"/>
    <mergeCell ref="L89:N89"/>
    <mergeCell ref="O89:Q89"/>
    <mergeCell ref="R89:R90"/>
    <mergeCell ref="A92:K92"/>
    <mergeCell ref="R84:R85"/>
    <mergeCell ref="A87:K87"/>
    <mergeCell ref="A88:K88"/>
    <mergeCell ref="L88:N88"/>
    <mergeCell ref="O88:Q88"/>
    <mergeCell ref="A83:K83"/>
    <mergeCell ref="L83:N83"/>
    <mergeCell ref="O83:Q83"/>
    <mergeCell ref="B84:K84"/>
    <mergeCell ref="L84:N84"/>
    <mergeCell ref="O84:Q84"/>
    <mergeCell ref="B78:K78"/>
    <mergeCell ref="L78:N78"/>
    <mergeCell ref="O78:Q78"/>
    <mergeCell ref="A65:K65"/>
    <mergeCell ref="L65:N65"/>
    <mergeCell ref="O65:Q65"/>
    <mergeCell ref="R78:R79"/>
    <mergeCell ref="A82:K82"/>
    <mergeCell ref="R73:R74"/>
    <mergeCell ref="A76:K76"/>
    <mergeCell ref="A77:K77"/>
    <mergeCell ref="L77:N77"/>
    <mergeCell ref="O77:Q77"/>
    <mergeCell ref="A72:K72"/>
    <mergeCell ref="L72:N72"/>
    <mergeCell ref="O72:Q72"/>
    <mergeCell ref="B73:K73"/>
    <mergeCell ref="L73:N73"/>
    <mergeCell ref="O73:Q73"/>
    <mergeCell ref="A154:K154"/>
    <mergeCell ref="S3:S4"/>
    <mergeCell ref="A36:K36"/>
    <mergeCell ref="A37:K37"/>
    <mergeCell ref="L37:N37"/>
    <mergeCell ref="O37:Q37"/>
    <mergeCell ref="R45:R46"/>
    <mergeCell ref="B3:K3"/>
    <mergeCell ref="L3:N3"/>
    <mergeCell ref="O3:Q3"/>
    <mergeCell ref="R3:R4"/>
    <mergeCell ref="A44:K44"/>
    <mergeCell ref="L44:N44"/>
    <mergeCell ref="O44:Q44"/>
    <mergeCell ref="B45:K45"/>
    <mergeCell ref="L45:N45"/>
    <mergeCell ref="O45:Q45"/>
    <mergeCell ref="A59:K59"/>
    <mergeCell ref="L59:N59"/>
    <mergeCell ref="O59:Q59"/>
    <mergeCell ref="B60:K60"/>
    <mergeCell ref="L60:N60"/>
    <mergeCell ref="O60:Q60"/>
    <mergeCell ref="B51:K51"/>
    <mergeCell ref="B144:K144"/>
    <mergeCell ref="L144:N144"/>
    <mergeCell ref="O144:Q144"/>
    <mergeCell ref="R144:R145"/>
    <mergeCell ref="B38:K38"/>
    <mergeCell ref="L38:N38"/>
    <mergeCell ref="O38:Q38"/>
    <mergeCell ref="R38:R39"/>
    <mergeCell ref="A43:K43"/>
    <mergeCell ref="A49:K49"/>
    <mergeCell ref="A50:K50"/>
    <mergeCell ref="L50:N50"/>
    <mergeCell ref="O50:Q50"/>
    <mergeCell ref="R51:R52"/>
    <mergeCell ref="A58:K58"/>
    <mergeCell ref="L51:N51"/>
    <mergeCell ref="O51:Q51"/>
    <mergeCell ref="B66:K66"/>
    <mergeCell ref="L66:N66"/>
    <mergeCell ref="O66:Q66"/>
    <mergeCell ref="R66:R67"/>
    <mergeCell ref="A71:K71"/>
    <mergeCell ref="R60:R61"/>
    <mergeCell ref="A64:K64"/>
  </mergeCells>
  <pageMargins left="0.35433070866141736" right="0.35433070866141736" top="0.62992125984251968" bottom="0.62992125984251968" header="0.51181102362204722" footer="0.51181102362204722"/>
  <pageSetup paperSize="9" scale="43" fitToHeight="0" orientation="landscape" r:id="rId1"/>
  <headerFooter alignWithMargins="0">
    <oddHeader xml:space="preserve">&amp;LSzczegółowy Opis Przedmiotu Zamówienia - Taryfa Cxx,Gxx - pozostałe obiekty&amp;RZałącznik nr 1 (1.2) do SWZ </oddHeader>
  </headerFooter>
  <rowBreaks count="2" manualBreakCount="2">
    <brk id="65" max="16383" man="1"/>
    <brk id="11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1145"/>
  <sheetViews>
    <sheetView zoomScaleNormal="100" workbookViewId="0">
      <pane ySplit="1" topLeftCell="A2" activePane="bottomLeft" state="frozen"/>
      <selection activeCell="D9" sqref="D9"/>
      <selection pane="bottomLeft" activeCell="A9" sqref="A9:K9"/>
    </sheetView>
  </sheetViews>
  <sheetFormatPr defaultColWidth="9.140625" defaultRowHeight="12.75" customHeight="1"/>
  <cols>
    <col min="1" max="1" width="7.28515625" style="15" customWidth="1"/>
    <col min="2" max="2" width="44.5703125" style="16" customWidth="1"/>
    <col min="3" max="3" width="27.42578125" style="16" bestFit="1" customWidth="1"/>
    <col min="4" max="4" width="34" style="16" bestFit="1" customWidth="1"/>
    <col min="5" max="5" width="9.140625" style="16" bestFit="1" customWidth="1"/>
    <col min="6" max="6" width="10.7109375" style="16" customWidth="1"/>
    <col min="7" max="7" width="18.42578125" style="16" bestFit="1" customWidth="1"/>
    <col min="8" max="8" width="21.85546875" style="16" bestFit="1" customWidth="1"/>
    <col min="9" max="9" width="9.28515625" style="16" customWidth="1"/>
    <col min="10" max="10" width="9.140625" style="16" customWidth="1"/>
    <col min="11" max="11" width="9.140625" style="15" customWidth="1"/>
    <col min="12" max="19" width="14.28515625" style="15" customWidth="1"/>
    <col min="20" max="20" width="25.5703125" style="15" bestFit="1" customWidth="1"/>
    <col min="21" max="21" width="19" style="15" customWidth="1"/>
    <col min="22" max="22" width="12.28515625" style="15" customWidth="1"/>
    <col min="23" max="16384" width="9.140625" style="15"/>
  </cols>
  <sheetData>
    <row r="1" spans="1:22" ht="1.5" hidden="1" customHeight="1">
      <c r="J1" s="119" t="s">
        <v>36</v>
      </c>
      <c r="K1" s="119"/>
      <c r="L1" s="60">
        <f t="shared" ref="L1:S1" si="0">SUM(L2:L10)/2</f>
        <v>652074</v>
      </c>
      <c r="M1" s="60">
        <f t="shared" si="0"/>
        <v>135416</v>
      </c>
      <c r="N1" s="60">
        <f t="shared" si="0"/>
        <v>715765</v>
      </c>
      <c r="O1" s="60">
        <f t="shared" si="0"/>
        <v>1503255</v>
      </c>
      <c r="P1" s="60">
        <f t="shared" si="0"/>
        <v>652074</v>
      </c>
      <c r="Q1" s="60">
        <f t="shared" si="0"/>
        <v>135416</v>
      </c>
      <c r="R1" s="60">
        <f t="shared" si="0"/>
        <v>715765</v>
      </c>
      <c r="S1" s="60">
        <f t="shared" si="0"/>
        <v>1503255</v>
      </c>
    </row>
    <row r="3" spans="1:22" ht="31.9" customHeight="1">
      <c r="A3" s="56" t="s">
        <v>19</v>
      </c>
      <c r="B3" s="126" t="s">
        <v>543</v>
      </c>
      <c r="C3" s="127"/>
      <c r="D3" s="127"/>
      <c r="E3" s="127"/>
      <c r="F3" s="127"/>
      <c r="G3" s="127"/>
      <c r="H3" s="127"/>
      <c r="I3" s="127"/>
      <c r="J3" s="127"/>
      <c r="K3" s="128"/>
      <c r="L3" s="136" t="s">
        <v>43</v>
      </c>
      <c r="M3" s="136"/>
      <c r="N3" s="136"/>
      <c r="O3" s="136"/>
      <c r="P3" s="136" t="s">
        <v>44</v>
      </c>
      <c r="Q3" s="136"/>
      <c r="R3" s="136"/>
      <c r="S3" s="136"/>
      <c r="T3" s="121" t="s">
        <v>20</v>
      </c>
      <c r="U3" s="138" t="s">
        <v>57</v>
      </c>
    </row>
    <row r="4" spans="1:22" ht="42" customHeight="1">
      <c r="A4" s="57" t="s">
        <v>7</v>
      </c>
      <c r="B4" s="58" t="s">
        <v>29</v>
      </c>
      <c r="C4" s="58" t="s">
        <v>4</v>
      </c>
      <c r="D4" s="59" t="s">
        <v>5</v>
      </c>
      <c r="E4" s="59" t="s">
        <v>6</v>
      </c>
      <c r="F4" s="59" t="s">
        <v>8</v>
      </c>
      <c r="G4" s="59" t="s">
        <v>9</v>
      </c>
      <c r="H4" s="59" t="s">
        <v>22</v>
      </c>
      <c r="I4" s="59" t="s">
        <v>10</v>
      </c>
      <c r="J4" s="59" t="s">
        <v>11</v>
      </c>
      <c r="K4" s="57" t="s">
        <v>12</v>
      </c>
      <c r="L4" s="64" t="s">
        <v>13</v>
      </c>
      <c r="M4" s="57" t="s">
        <v>14</v>
      </c>
      <c r="N4" s="57" t="s">
        <v>27</v>
      </c>
      <c r="O4" s="57" t="s">
        <v>15</v>
      </c>
      <c r="P4" s="64" t="s">
        <v>13</v>
      </c>
      <c r="Q4" s="57" t="s">
        <v>14</v>
      </c>
      <c r="R4" s="57" t="s">
        <v>27</v>
      </c>
      <c r="S4" s="57" t="s">
        <v>3</v>
      </c>
      <c r="T4" s="122"/>
      <c r="U4" s="139"/>
    </row>
    <row r="5" spans="1:22" ht="12.75" customHeight="1">
      <c r="A5" s="61">
        <v>1</v>
      </c>
      <c r="B5" s="14" t="s">
        <v>517</v>
      </c>
      <c r="C5" s="14" t="s">
        <v>560</v>
      </c>
      <c r="D5" s="59" t="s">
        <v>568</v>
      </c>
      <c r="E5" s="59" t="s">
        <v>53</v>
      </c>
      <c r="F5" s="14" t="s">
        <v>533</v>
      </c>
      <c r="G5" s="14" t="s">
        <v>534</v>
      </c>
      <c r="H5" s="14" t="s">
        <v>544</v>
      </c>
      <c r="I5" s="14" t="s">
        <v>545</v>
      </c>
      <c r="J5" s="14" t="s">
        <v>546</v>
      </c>
      <c r="K5" s="73">
        <v>105</v>
      </c>
      <c r="L5" s="18">
        <v>457933</v>
      </c>
      <c r="M5" s="18">
        <v>0</v>
      </c>
      <c r="N5" s="18">
        <v>0</v>
      </c>
      <c r="O5" s="13">
        <f>L5+M5+N5</f>
        <v>457933</v>
      </c>
      <c r="P5" s="18">
        <v>457933</v>
      </c>
      <c r="Q5" s="18">
        <v>0</v>
      </c>
      <c r="R5" s="18">
        <v>0</v>
      </c>
      <c r="S5" s="13">
        <f>P5+Q5+R5</f>
        <v>457933</v>
      </c>
      <c r="T5" s="81" t="s">
        <v>37</v>
      </c>
      <c r="U5" s="96" t="s">
        <v>611</v>
      </c>
      <c r="V5" s="97"/>
    </row>
    <row r="6" spans="1:22" ht="12.75" customHeight="1">
      <c r="A6" s="61">
        <v>2</v>
      </c>
      <c r="B6" s="14" t="s">
        <v>517</v>
      </c>
      <c r="C6" s="14" t="s">
        <v>560</v>
      </c>
      <c r="D6" s="59" t="s">
        <v>568</v>
      </c>
      <c r="E6" s="59" t="s">
        <v>53</v>
      </c>
      <c r="F6" s="14" t="s">
        <v>533</v>
      </c>
      <c r="G6" s="14" t="s">
        <v>534</v>
      </c>
      <c r="H6" s="14" t="s">
        <v>547</v>
      </c>
      <c r="I6" s="14" t="s">
        <v>548</v>
      </c>
      <c r="J6" s="14" t="s">
        <v>546</v>
      </c>
      <c r="K6" s="73">
        <v>60</v>
      </c>
      <c r="L6" s="18">
        <v>100</v>
      </c>
      <c r="M6" s="18">
        <v>0</v>
      </c>
      <c r="N6" s="18">
        <v>0</v>
      </c>
      <c r="O6" s="13">
        <f>L6+M6+N6</f>
        <v>100</v>
      </c>
      <c r="P6" s="18">
        <v>100</v>
      </c>
      <c r="Q6" s="18">
        <v>0</v>
      </c>
      <c r="R6" s="18">
        <v>0</v>
      </c>
      <c r="S6" s="13">
        <f>P6+Q6+R6</f>
        <v>100</v>
      </c>
      <c r="T6" s="81" t="s">
        <v>37</v>
      </c>
      <c r="U6" s="96" t="s">
        <v>611</v>
      </c>
      <c r="V6" s="97"/>
    </row>
    <row r="7" spans="1:22" ht="12.75" customHeight="1">
      <c r="A7" s="61">
        <v>3</v>
      </c>
      <c r="B7" s="14" t="s">
        <v>517</v>
      </c>
      <c r="C7" s="14" t="s">
        <v>578</v>
      </c>
      <c r="D7" s="59" t="s">
        <v>579</v>
      </c>
      <c r="E7" s="59" t="s">
        <v>580</v>
      </c>
      <c r="F7" s="14" t="s">
        <v>533</v>
      </c>
      <c r="G7" s="14" t="s">
        <v>534</v>
      </c>
      <c r="H7" s="142" t="s">
        <v>549</v>
      </c>
      <c r="I7" s="14" t="s">
        <v>550</v>
      </c>
      <c r="J7" s="14" t="s">
        <v>551</v>
      </c>
      <c r="K7" s="144">
        <v>195</v>
      </c>
      <c r="L7" s="18">
        <v>188900</v>
      </c>
      <c r="M7" s="18">
        <v>129668</v>
      </c>
      <c r="N7" s="18">
        <v>685638</v>
      </c>
      <c r="O7" s="13">
        <f>L7+M7+N7</f>
        <v>1004206</v>
      </c>
      <c r="P7" s="18">
        <v>188900</v>
      </c>
      <c r="Q7" s="18">
        <v>129668</v>
      </c>
      <c r="R7" s="18">
        <v>685638</v>
      </c>
      <c r="S7" s="13">
        <f>P7+Q7+R7</f>
        <v>1004206</v>
      </c>
      <c r="T7" s="81" t="s">
        <v>37</v>
      </c>
      <c r="U7" s="141" t="s">
        <v>614</v>
      </c>
      <c r="V7" s="97"/>
    </row>
    <row r="8" spans="1:22" ht="12.75" customHeight="1">
      <c r="A8" s="61">
        <v>4</v>
      </c>
      <c r="B8" s="14" t="s">
        <v>517</v>
      </c>
      <c r="C8" s="14" t="s">
        <v>581</v>
      </c>
      <c r="D8" s="59" t="s">
        <v>579</v>
      </c>
      <c r="E8" s="59" t="s">
        <v>580</v>
      </c>
      <c r="F8" s="14" t="s">
        <v>533</v>
      </c>
      <c r="G8" s="14" t="s">
        <v>534</v>
      </c>
      <c r="H8" s="143"/>
      <c r="I8" s="14" t="s">
        <v>552</v>
      </c>
      <c r="J8" s="14" t="s">
        <v>551</v>
      </c>
      <c r="K8" s="145"/>
      <c r="L8" s="18">
        <v>5141</v>
      </c>
      <c r="M8" s="18">
        <v>5748</v>
      </c>
      <c r="N8" s="18">
        <v>30127</v>
      </c>
      <c r="O8" s="13">
        <f>L8+M8+N8</f>
        <v>41016</v>
      </c>
      <c r="P8" s="18">
        <v>5141</v>
      </c>
      <c r="Q8" s="18">
        <v>5748</v>
      </c>
      <c r="R8" s="18">
        <v>30127</v>
      </c>
      <c r="S8" s="13">
        <f>P8+Q8+R8</f>
        <v>41016</v>
      </c>
      <c r="T8" s="81" t="s">
        <v>37</v>
      </c>
      <c r="U8" s="141"/>
      <c r="V8" s="97"/>
    </row>
    <row r="9" spans="1:22" ht="12.75" customHeight="1">
      <c r="A9" s="123"/>
      <c r="B9" s="124"/>
      <c r="C9" s="124"/>
      <c r="D9" s="124"/>
      <c r="E9" s="124"/>
      <c r="F9" s="124"/>
      <c r="G9" s="124"/>
      <c r="H9" s="124"/>
      <c r="I9" s="124"/>
      <c r="J9" s="124"/>
      <c r="K9" s="125"/>
      <c r="L9" s="63">
        <f t="shared" ref="L9:S9" si="1">SUM(L5:L8)</f>
        <v>652074</v>
      </c>
      <c r="M9" s="63">
        <f t="shared" si="1"/>
        <v>135416</v>
      </c>
      <c r="N9" s="63">
        <f t="shared" si="1"/>
        <v>715765</v>
      </c>
      <c r="O9" s="63">
        <f t="shared" si="1"/>
        <v>1503255</v>
      </c>
      <c r="P9" s="63">
        <f t="shared" si="1"/>
        <v>652074</v>
      </c>
      <c r="Q9" s="63">
        <f t="shared" si="1"/>
        <v>135416</v>
      </c>
      <c r="R9" s="63">
        <f t="shared" si="1"/>
        <v>715765</v>
      </c>
      <c r="S9" s="63">
        <f t="shared" si="1"/>
        <v>1503255</v>
      </c>
      <c r="T9" s="72"/>
    </row>
    <row r="10" spans="1:22" ht="36" customHeight="1">
      <c r="A10" s="118"/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39"/>
    </row>
    <row r="11" spans="1:22" ht="12.75" customHeight="1">
      <c r="K11" s="25"/>
      <c r="L11" s="26"/>
      <c r="M11" s="26"/>
      <c r="N11" s="26"/>
      <c r="O11" s="26"/>
      <c r="P11" s="26"/>
      <c r="Q11" s="26"/>
      <c r="R11" s="26"/>
      <c r="S11" s="26"/>
    </row>
    <row r="12" spans="1:22" s="45" customFormat="1" ht="12.75" customHeight="1">
      <c r="A12" s="15"/>
      <c r="B12" s="16"/>
      <c r="C12" s="16"/>
      <c r="D12" s="16"/>
      <c r="E12" s="16"/>
      <c r="F12" s="16"/>
      <c r="G12" s="16"/>
      <c r="H12" s="16"/>
      <c r="I12" s="16"/>
      <c r="J12" s="16"/>
      <c r="K12" s="25"/>
      <c r="L12" s="26"/>
      <c r="M12" s="26"/>
      <c r="N12" s="26"/>
      <c r="O12" s="26"/>
      <c r="P12" s="26"/>
      <c r="Q12" s="26"/>
      <c r="R12" s="26"/>
      <c r="S12" s="26"/>
      <c r="T12" s="15"/>
    </row>
    <row r="13" spans="1:22" s="45" customFormat="1" ht="12.75" customHeight="1">
      <c r="A13" s="15"/>
      <c r="B13" s="16"/>
      <c r="C13" s="16"/>
      <c r="D13" s="16"/>
      <c r="E13" s="16"/>
      <c r="F13" s="16"/>
      <c r="G13" s="16"/>
      <c r="H13" s="16"/>
      <c r="I13" s="16"/>
      <c r="J13" s="16"/>
      <c r="K13" s="25"/>
      <c r="L13" s="26"/>
      <c r="M13" s="26"/>
      <c r="N13" s="26"/>
      <c r="O13" s="26"/>
      <c r="P13" s="26"/>
      <c r="Q13" s="26"/>
      <c r="R13" s="26"/>
      <c r="S13" s="26"/>
      <c r="T13" s="15"/>
    </row>
    <row r="14" spans="1:22" s="45" customFormat="1" ht="12.75" customHeight="1">
      <c r="B14" s="44" t="s">
        <v>39</v>
      </c>
      <c r="C14" s="46"/>
      <c r="D14" s="46"/>
      <c r="E14" s="46"/>
      <c r="F14" s="46"/>
      <c r="G14" s="46"/>
      <c r="H14" s="47">
        <f>O1</f>
        <v>1503255</v>
      </c>
      <c r="I14" s="46" t="s">
        <v>21</v>
      </c>
      <c r="J14" s="46"/>
      <c r="K14" s="48"/>
      <c r="L14" s="49"/>
      <c r="M14" s="49"/>
      <c r="N14" s="49"/>
      <c r="O14" s="49"/>
      <c r="P14" s="49"/>
      <c r="Q14" s="49"/>
      <c r="R14" s="49"/>
      <c r="S14" s="49"/>
    </row>
    <row r="15" spans="1:22" s="45" customFormat="1" ht="12.75" customHeight="1">
      <c r="B15" s="46"/>
      <c r="C15" s="46"/>
      <c r="D15" s="46"/>
      <c r="E15" s="46"/>
      <c r="F15" s="46"/>
      <c r="G15" s="46"/>
      <c r="H15" s="47"/>
      <c r="I15" s="46"/>
      <c r="J15" s="46"/>
      <c r="K15" s="48"/>
      <c r="L15" s="49"/>
      <c r="M15" s="49"/>
      <c r="N15" s="49"/>
      <c r="O15" s="49"/>
      <c r="P15" s="49"/>
      <c r="Q15" s="49"/>
      <c r="R15" s="49"/>
      <c r="S15" s="49"/>
    </row>
    <row r="16" spans="1:22" s="45" customFormat="1" ht="12.75" customHeight="1">
      <c r="B16" s="46"/>
      <c r="C16" s="46"/>
      <c r="D16" s="46"/>
      <c r="E16" s="46"/>
      <c r="F16" s="46"/>
      <c r="G16" s="46"/>
      <c r="H16" s="47"/>
      <c r="I16" s="46"/>
      <c r="J16" s="46"/>
      <c r="K16" s="48"/>
      <c r="L16" s="49"/>
      <c r="M16" s="49"/>
      <c r="N16" s="49"/>
      <c r="O16" s="49"/>
      <c r="P16" s="49"/>
      <c r="Q16" s="49"/>
      <c r="R16" s="49"/>
      <c r="S16" s="49"/>
    </row>
    <row r="17" spans="1:20" s="45" customFormat="1" ht="12.75" customHeight="1">
      <c r="B17" s="44" t="s">
        <v>45</v>
      </c>
      <c r="C17" s="46"/>
      <c r="D17" s="46"/>
      <c r="E17" s="46"/>
      <c r="F17" s="46"/>
      <c r="G17" s="46"/>
      <c r="H17" s="47">
        <f>S1</f>
        <v>1503255</v>
      </c>
      <c r="I17" s="46" t="s">
        <v>21</v>
      </c>
      <c r="J17" s="46"/>
      <c r="K17" s="48"/>
      <c r="L17" s="49"/>
      <c r="M17" s="49"/>
      <c r="N17" s="49"/>
      <c r="O17" s="49"/>
      <c r="P17" s="49"/>
      <c r="Q17" s="49"/>
      <c r="R17" s="49"/>
      <c r="S17" s="49"/>
    </row>
    <row r="18" spans="1:20" s="45" customFormat="1" ht="12.75" customHeight="1">
      <c r="B18" s="46"/>
      <c r="C18" s="46"/>
      <c r="D18" s="46"/>
      <c r="E18" s="46"/>
      <c r="F18" s="46"/>
      <c r="G18" s="46"/>
      <c r="H18" s="47"/>
      <c r="I18" s="46"/>
      <c r="J18" s="46"/>
      <c r="K18" s="48"/>
      <c r="L18" s="49"/>
      <c r="M18" s="49"/>
      <c r="N18" s="49"/>
      <c r="O18" s="49"/>
      <c r="P18" s="49"/>
      <c r="Q18" s="49"/>
      <c r="R18" s="49"/>
      <c r="S18" s="49"/>
    </row>
    <row r="19" spans="1:20" ht="12.75" customHeight="1">
      <c r="A19" s="45"/>
      <c r="B19" s="46"/>
      <c r="C19" s="46"/>
      <c r="D19" s="46"/>
      <c r="E19" s="46"/>
      <c r="F19" s="46"/>
      <c r="G19" s="46"/>
      <c r="H19" s="47"/>
      <c r="I19" s="46"/>
      <c r="J19" s="46"/>
      <c r="K19" s="48"/>
      <c r="L19" s="49"/>
      <c r="M19" s="49"/>
      <c r="N19" s="49"/>
      <c r="O19" s="49"/>
      <c r="P19" s="49"/>
      <c r="Q19" s="49"/>
      <c r="R19" s="49"/>
      <c r="S19" s="49"/>
      <c r="T19" s="45"/>
    </row>
    <row r="20" spans="1:20" ht="12.75" customHeight="1">
      <c r="A20" s="45"/>
      <c r="B20" s="44" t="s">
        <v>30</v>
      </c>
      <c r="C20" s="46"/>
      <c r="D20" s="46"/>
      <c r="E20" s="46"/>
      <c r="F20" s="46"/>
      <c r="G20" s="46"/>
      <c r="H20" s="47">
        <f>O1+S1</f>
        <v>3006510</v>
      </c>
      <c r="I20" s="46" t="s">
        <v>21</v>
      </c>
      <c r="J20" s="46"/>
      <c r="K20" s="48"/>
      <c r="L20" s="49"/>
      <c r="M20" s="49"/>
      <c r="N20" s="49"/>
      <c r="O20" s="49"/>
      <c r="P20" s="49"/>
      <c r="Q20" s="49"/>
      <c r="R20" s="49"/>
      <c r="S20" s="49"/>
      <c r="T20" s="45"/>
    </row>
    <row r="21" spans="1:20" ht="12.75" customHeight="1">
      <c r="H21" s="15"/>
      <c r="K21" s="25"/>
      <c r="L21" s="26"/>
      <c r="M21" s="26"/>
      <c r="N21" s="26"/>
      <c r="O21" s="26"/>
      <c r="P21" s="26"/>
      <c r="Q21" s="26"/>
      <c r="R21" s="26"/>
      <c r="S21" s="26"/>
    </row>
    <row r="22" spans="1:20" ht="12.75" customHeight="1">
      <c r="H22" s="15"/>
      <c r="K22" s="25"/>
      <c r="L22" s="26"/>
      <c r="M22" s="26"/>
      <c r="N22" s="26"/>
      <c r="O22" s="26"/>
      <c r="P22" s="26"/>
      <c r="Q22" s="26"/>
      <c r="R22" s="26"/>
      <c r="S22" s="26"/>
    </row>
    <row r="23" spans="1:20" ht="12.75" customHeight="1">
      <c r="H23" s="15"/>
      <c r="K23" s="25"/>
      <c r="L23" s="26"/>
      <c r="M23" s="26"/>
      <c r="N23" s="26"/>
      <c r="O23" s="26"/>
      <c r="P23" s="26"/>
      <c r="Q23" s="26"/>
      <c r="R23" s="26"/>
      <c r="S23" s="26"/>
    </row>
    <row r="24" spans="1:20" ht="12.75" customHeight="1">
      <c r="H24" s="15"/>
      <c r="K24" s="25"/>
      <c r="L24" s="26"/>
      <c r="M24" s="26"/>
      <c r="N24" s="26"/>
      <c r="O24" s="26"/>
      <c r="P24" s="26"/>
      <c r="Q24" s="26"/>
      <c r="R24" s="26"/>
      <c r="S24" s="26"/>
    </row>
    <row r="25" spans="1:20" ht="12.75" customHeight="1">
      <c r="K25" s="25"/>
      <c r="L25" s="26"/>
      <c r="M25" s="26"/>
      <c r="N25" s="26"/>
      <c r="O25" s="26"/>
      <c r="P25" s="26"/>
      <c r="Q25" s="26"/>
      <c r="R25" s="26"/>
      <c r="S25" s="26"/>
    </row>
    <row r="26" spans="1:20" ht="12.75" customHeight="1">
      <c r="K26" s="25"/>
      <c r="L26" s="26"/>
      <c r="M26" s="26"/>
      <c r="N26" s="26"/>
      <c r="O26" s="26"/>
      <c r="P26" s="26"/>
      <c r="Q26" s="26"/>
      <c r="R26" s="26"/>
      <c r="S26" s="26"/>
    </row>
    <row r="27" spans="1:20" ht="12.75" customHeight="1">
      <c r="K27" s="16"/>
      <c r="L27" s="27"/>
      <c r="M27" s="27"/>
      <c r="N27" s="27"/>
      <c r="O27" s="27"/>
      <c r="P27" s="27"/>
      <c r="Q27" s="27"/>
      <c r="R27" s="27"/>
      <c r="S27" s="27"/>
    </row>
    <row r="28" spans="1:20" ht="12.75" customHeight="1">
      <c r="K28" s="16"/>
      <c r="L28" s="26"/>
      <c r="M28" s="26"/>
      <c r="N28" s="26"/>
      <c r="O28" s="26"/>
      <c r="P28" s="26"/>
      <c r="Q28" s="26"/>
      <c r="R28" s="26"/>
      <c r="S28" s="26"/>
    </row>
    <row r="29" spans="1:20" ht="12.75" customHeight="1">
      <c r="K29" s="16"/>
      <c r="L29" s="26"/>
      <c r="M29" s="26"/>
      <c r="N29" s="26"/>
      <c r="O29" s="26"/>
      <c r="P29" s="26"/>
      <c r="Q29" s="26"/>
      <c r="R29" s="26"/>
      <c r="S29" s="26"/>
    </row>
    <row r="30" spans="1:20" ht="12.75" customHeight="1">
      <c r="K30" s="16"/>
      <c r="L30" s="26"/>
      <c r="M30" s="26"/>
      <c r="N30" s="26"/>
      <c r="O30" s="26"/>
      <c r="P30" s="26"/>
      <c r="Q30" s="26"/>
      <c r="R30" s="26"/>
      <c r="S30" s="26"/>
    </row>
    <row r="31" spans="1:20" ht="12.75" customHeight="1">
      <c r="K31" s="16"/>
      <c r="L31" s="26"/>
      <c r="M31" s="26"/>
      <c r="N31" s="26"/>
      <c r="O31" s="26"/>
      <c r="P31" s="26"/>
      <c r="Q31" s="26"/>
      <c r="R31" s="26"/>
      <c r="S31" s="26"/>
    </row>
    <row r="32" spans="1:20" ht="12.75" customHeight="1">
      <c r="K32" s="16"/>
      <c r="L32" s="26"/>
      <c r="M32" s="26"/>
      <c r="N32" s="26"/>
      <c r="O32" s="26"/>
      <c r="P32" s="26"/>
      <c r="Q32" s="26"/>
      <c r="R32" s="26"/>
      <c r="S32" s="26"/>
    </row>
    <row r="33" spans="11:19" ht="12.75" customHeight="1">
      <c r="K33" s="16"/>
      <c r="L33" s="26"/>
      <c r="M33" s="26"/>
      <c r="N33" s="26"/>
      <c r="O33" s="26"/>
      <c r="P33" s="26"/>
      <c r="Q33" s="26"/>
      <c r="R33" s="26"/>
      <c r="S33" s="26"/>
    </row>
    <row r="34" spans="11:19" ht="12.75" customHeight="1">
      <c r="K34" s="16"/>
      <c r="L34" s="26"/>
      <c r="M34" s="26"/>
      <c r="N34" s="26"/>
      <c r="O34" s="26"/>
      <c r="P34" s="26"/>
      <c r="Q34" s="26"/>
      <c r="R34" s="26"/>
      <c r="S34" s="26"/>
    </row>
    <row r="35" spans="11:19" ht="12.75" customHeight="1">
      <c r="K35" s="16"/>
      <c r="L35" s="26"/>
      <c r="M35" s="26"/>
      <c r="N35" s="26"/>
      <c r="O35" s="26"/>
      <c r="P35" s="26"/>
      <c r="Q35" s="26"/>
      <c r="R35" s="26"/>
      <c r="S35" s="26"/>
    </row>
    <row r="36" spans="11:19" ht="12.75" customHeight="1">
      <c r="K36" s="16"/>
      <c r="L36" s="26"/>
      <c r="M36" s="26"/>
      <c r="N36" s="26"/>
      <c r="O36" s="26"/>
      <c r="P36" s="26"/>
      <c r="Q36" s="26"/>
      <c r="R36" s="26"/>
      <c r="S36" s="26"/>
    </row>
    <row r="37" spans="11:19" ht="12.75" customHeight="1">
      <c r="K37" s="16"/>
      <c r="L37" s="26"/>
      <c r="M37" s="26"/>
      <c r="N37" s="26"/>
      <c r="O37" s="26"/>
      <c r="P37" s="26"/>
      <c r="Q37" s="26"/>
      <c r="R37" s="26"/>
      <c r="S37" s="26"/>
    </row>
    <row r="38" spans="11:19" ht="12.75" customHeight="1">
      <c r="K38" s="16"/>
      <c r="L38" s="26"/>
      <c r="M38" s="26"/>
      <c r="N38" s="26"/>
      <c r="O38" s="26"/>
      <c r="P38" s="26"/>
      <c r="Q38" s="26"/>
      <c r="R38" s="26"/>
      <c r="S38" s="26"/>
    </row>
    <row r="39" spans="11:19" ht="12.75" customHeight="1">
      <c r="K39" s="16"/>
      <c r="L39" s="26"/>
      <c r="M39" s="26"/>
      <c r="N39" s="26"/>
      <c r="O39" s="26"/>
      <c r="P39" s="26"/>
      <c r="Q39" s="26"/>
      <c r="R39" s="26"/>
      <c r="S39" s="26"/>
    </row>
    <row r="40" spans="11:19" ht="12.75" customHeight="1">
      <c r="K40" s="16"/>
      <c r="L40" s="26"/>
      <c r="M40" s="26"/>
      <c r="N40" s="26"/>
      <c r="O40" s="26"/>
      <c r="P40" s="26"/>
      <c r="Q40" s="26"/>
      <c r="R40" s="26"/>
      <c r="S40" s="26"/>
    </row>
    <row r="41" spans="11:19" ht="12.75" customHeight="1">
      <c r="K41" s="16"/>
      <c r="L41" s="26"/>
      <c r="M41" s="26"/>
      <c r="N41" s="26"/>
      <c r="O41" s="26"/>
      <c r="P41" s="26"/>
      <c r="Q41" s="26"/>
      <c r="R41" s="26"/>
      <c r="S41" s="26"/>
    </row>
    <row r="42" spans="11:19" ht="12.75" customHeight="1">
      <c r="K42" s="16"/>
      <c r="L42" s="26"/>
      <c r="M42" s="26"/>
      <c r="N42" s="26"/>
      <c r="O42" s="26"/>
      <c r="P42" s="26"/>
      <c r="Q42" s="26"/>
      <c r="R42" s="26"/>
      <c r="S42" s="26"/>
    </row>
    <row r="43" spans="11:19" ht="12.75" customHeight="1">
      <c r="K43" s="16"/>
      <c r="L43" s="26"/>
      <c r="M43" s="26"/>
      <c r="N43" s="26"/>
      <c r="O43" s="26"/>
      <c r="P43" s="26"/>
      <c r="Q43" s="26"/>
      <c r="R43" s="26"/>
      <c r="S43" s="26"/>
    </row>
    <row r="44" spans="11:19" ht="12.75" customHeight="1">
      <c r="K44" s="16"/>
      <c r="L44" s="26"/>
      <c r="M44" s="26"/>
      <c r="N44" s="26"/>
      <c r="O44" s="26"/>
      <c r="P44" s="26"/>
      <c r="Q44" s="26"/>
      <c r="R44" s="26"/>
      <c r="S44" s="26"/>
    </row>
    <row r="45" spans="11:19" ht="12.75" customHeight="1">
      <c r="K45" s="16"/>
      <c r="L45" s="26"/>
      <c r="M45" s="26"/>
      <c r="N45" s="26"/>
      <c r="O45" s="26"/>
      <c r="P45" s="26"/>
      <c r="Q45" s="26"/>
      <c r="R45" s="26"/>
      <c r="S45" s="26"/>
    </row>
    <row r="46" spans="11:19" ht="12.75" customHeight="1">
      <c r="K46" s="16"/>
      <c r="L46" s="26"/>
      <c r="M46" s="26"/>
      <c r="N46" s="26"/>
      <c r="O46" s="26"/>
      <c r="P46" s="26"/>
      <c r="Q46" s="26"/>
      <c r="R46" s="26"/>
      <c r="S46" s="26"/>
    </row>
    <row r="47" spans="11:19" ht="12.75" customHeight="1">
      <c r="K47" s="16"/>
      <c r="L47" s="26"/>
      <c r="M47" s="26"/>
      <c r="N47" s="26"/>
      <c r="O47" s="26"/>
      <c r="P47" s="26"/>
      <c r="Q47" s="26"/>
      <c r="R47" s="26"/>
      <c r="S47" s="26"/>
    </row>
    <row r="48" spans="11:19" ht="12.75" customHeight="1">
      <c r="K48" s="16"/>
      <c r="L48" s="26"/>
      <c r="M48" s="26"/>
      <c r="N48" s="26"/>
      <c r="O48" s="26"/>
      <c r="P48" s="26"/>
      <c r="Q48" s="26"/>
      <c r="R48" s="26"/>
      <c r="S48" s="26"/>
    </row>
    <row r="49" spans="11:19" ht="12.75" customHeight="1">
      <c r="K49" s="16"/>
      <c r="L49" s="26"/>
      <c r="M49" s="26"/>
      <c r="N49" s="26"/>
      <c r="O49" s="26"/>
      <c r="P49" s="26"/>
      <c r="Q49" s="26"/>
      <c r="R49" s="26"/>
      <c r="S49" s="26"/>
    </row>
    <row r="50" spans="11:19" ht="12.75" customHeight="1">
      <c r="K50" s="16"/>
      <c r="L50" s="26"/>
      <c r="M50" s="26"/>
      <c r="N50" s="26"/>
      <c r="O50" s="26"/>
      <c r="P50" s="26"/>
      <c r="Q50" s="26"/>
      <c r="R50" s="26"/>
      <c r="S50" s="26"/>
    </row>
    <row r="51" spans="11:19" ht="12.75" customHeight="1">
      <c r="K51" s="16"/>
      <c r="L51" s="26"/>
      <c r="M51" s="26"/>
      <c r="N51" s="26"/>
      <c r="O51" s="26"/>
      <c r="P51" s="26"/>
      <c r="Q51" s="26"/>
      <c r="R51" s="26"/>
      <c r="S51" s="26"/>
    </row>
    <row r="52" spans="11:19" ht="12.75" customHeight="1">
      <c r="K52" s="16"/>
      <c r="L52" s="26"/>
      <c r="M52" s="26"/>
      <c r="N52" s="26"/>
      <c r="O52" s="26"/>
      <c r="P52" s="26"/>
      <c r="Q52" s="26"/>
      <c r="R52" s="26"/>
      <c r="S52" s="26"/>
    </row>
    <row r="53" spans="11:19" ht="12.75" customHeight="1">
      <c r="K53" s="16"/>
      <c r="L53" s="26"/>
      <c r="M53" s="26"/>
      <c r="N53" s="26"/>
      <c r="O53" s="26"/>
      <c r="P53" s="26"/>
      <c r="Q53" s="26"/>
      <c r="R53" s="26"/>
      <c r="S53" s="26"/>
    </row>
    <row r="54" spans="11:19" ht="12.75" customHeight="1">
      <c r="K54" s="16"/>
      <c r="L54" s="26"/>
      <c r="M54" s="26"/>
      <c r="N54" s="26"/>
      <c r="O54" s="26"/>
      <c r="P54" s="26"/>
      <c r="Q54" s="26"/>
      <c r="R54" s="26"/>
      <c r="S54" s="26"/>
    </row>
    <row r="55" spans="11:19" ht="12.75" customHeight="1">
      <c r="K55" s="16"/>
      <c r="L55" s="26"/>
      <c r="M55" s="26"/>
      <c r="N55" s="26"/>
      <c r="O55" s="26"/>
      <c r="P55" s="26"/>
      <c r="Q55" s="26"/>
      <c r="R55" s="26"/>
      <c r="S55" s="26"/>
    </row>
    <row r="56" spans="11:19" ht="12.75" customHeight="1">
      <c r="K56" s="16"/>
      <c r="L56" s="26"/>
      <c r="M56" s="26"/>
      <c r="N56" s="26"/>
      <c r="O56" s="26"/>
      <c r="P56" s="26"/>
      <c r="Q56" s="26"/>
      <c r="R56" s="26"/>
      <c r="S56" s="26"/>
    </row>
    <row r="57" spans="11:19" ht="12.75" customHeight="1">
      <c r="K57" s="16"/>
      <c r="L57" s="26"/>
      <c r="M57" s="26"/>
      <c r="N57" s="26"/>
      <c r="O57" s="26"/>
      <c r="P57" s="26"/>
      <c r="Q57" s="26"/>
      <c r="R57" s="26"/>
      <c r="S57" s="26"/>
    </row>
    <row r="58" spans="11:19" ht="12.75" customHeight="1">
      <c r="K58" s="16"/>
      <c r="L58" s="26"/>
      <c r="M58" s="26"/>
      <c r="N58" s="26"/>
      <c r="O58" s="26"/>
      <c r="P58" s="26"/>
      <c r="Q58" s="26"/>
      <c r="R58" s="26"/>
      <c r="S58" s="26"/>
    </row>
    <row r="59" spans="11:19" ht="12.75" customHeight="1">
      <c r="K59" s="16"/>
      <c r="L59" s="26"/>
      <c r="M59" s="26"/>
      <c r="N59" s="26"/>
      <c r="O59" s="26"/>
      <c r="P59" s="26"/>
      <c r="Q59" s="26"/>
      <c r="R59" s="26"/>
      <c r="S59" s="26"/>
    </row>
    <row r="60" spans="11:19" ht="12.75" customHeight="1">
      <c r="K60" s="16"/>
      <c r="L60" s="26"/>
      <c r="M60" s="26"/>
      <c r="N60" s="26"/>
      <c r="O60" s="26"/>
      <c r="P60" s="26"/>
      <c r="Q60" s="26"/>
      <c r="R60" s="26"/>
      <c r="S60" s="26"/>
    </row>
    <row r="61" spans="11:19" ht="12.75" customHeight="1">
      <c r="K61" s="16"/>
      <c r="L61" s="26"/>
      <c r="M61" s="26"/>
      <c r="N61" s="26"/>
      <c r="O61" s="26"/>
      <c r="P61" s="26"/>
      <c r="Q61" s="26"/>
      <c r="R61" s="26"/>
      <c r="S61" s="26"/>
    </row>
    <row r="62" spans="11:19" ht="12.75" customHeight="1">
      <c r="K62" s="16"/>
      <c r="L62" s="26"/>
      <c r="M62" s="26"/>
      <c r="N62" s="26"/>
      <c r="O62" s="26"/>
      <c r="P62" s="26"/>
      <c r="Q62" s="26"/>
      <c r="R62" s="26"/>
      <c r="S62" s="26"/>
    </row>
    <row r="63" spans="11:19" ht="12.75" customHeight="1">
      <c r="K63" s="16"/>
      <c r="L63" s="26"/>
      <c r="M63" s="26"/>
      <c r="N63" s="26"/>
      <c r="O63" s="26"/>
      <c r="P63" s="26"/>
      <c r="Q63" s="26"/>
      <c r="R63" s="26"/>
      <c r="S63" s="26"/>
    </row>
    <row r="64" spans="11:19" ht="12.75" customHeight="1">
      <c r="K64" s="16"/>
      <c r="L64" s="26"/>
      <c r="M64" s="26"/>
      <c r="N64" s="26"/>
      <c r="O64" s="26"/>
      <c r="P64" s="26"/>
      <c r="Q64" s="26"/>
      <c r="R64" s="26"/>
      <c r="S64" s="26"/>
    </row>
    <row r="65" spans="11:19" ht="12.75" customHeight="1">
      <c r="K65" s="16"/>
      <c r="L65" s="26"/>
      <c r="M65" s="26"/>
      <c r="N65" s="26"/>
      <c r="O65" s="26"/>
      <c r="P65" s="26"/>
      <c r="Q65" s="26"/>
      <c r="R65" s="26"/>
      <c r="S65" s="26"/>
    </row>
    <row r="66" spans="11:19" ht="12.75" customHeight="1">
      <c r="K66" s="16"/>
      <c r="L66" s="26"/>
      <c r="M66" s="26"/>
      <c r="N66" s="26"/>
      <c r="O66" s="26"/>
      <c r="P66" s="26"/>
      <c r="Q66" s="26"/>
      <c r="R66" s="26"/>
      <c r="S66" s="26"/>
    </row>
    <row r="67" spans="11:19" ht="12.75" customHeight="1">
      <c r="K67" s="16"/>
      <c r="L67" s="26"/>
      <c r="M67" s="26"/>
      <c r="N67" s="26"/>
      <c r="O67" s="26"/>
      <c r="P67" s="26"/>
      <c r="Q67" s="26"/>
      <c r="R67" s="26"/>
      <c r="S67" s="26"/>
    </row>
    <row r="68" spans="11:19" ht="12.75" customHeight="1">
      <c r="K68" s="16"/>
      <c r="L68" s="26"/>
      <c r="M68" s="26"/>
      <c r="N68" s="26"/>
      <c r="O68" s="26"/>
      <c r="P68" s="26"/>
      <c r="Q68" s="26"/>
      <c r="R68" s="26"/>
      <c r="S68" s="26"/>
    </row>
    <row r="69" spans="11:19" ht="12.75" customHeight="1">
      <c r="K69" s="16"/>
      <c r="L69" s="26"/>
      <c r="M69" s="26"/>
      <c r="N69" s="26"/>
      <c r="O69" s="26"/>
      <c r="P69" s="26"/>
      <c r="Q69" s="26"/>
      <c r="R69" s="26"/>
      <c r="S69" s="26"/>
    </row>
    <row r="70" spans="11:19" ht="12.75" customHeight="1">
      <c r="K70" s="16"/>
      <c r="L70" s="26"/>
      <c r="M70" s="26"/>
      <c r="N70" s="26"/>
      <c r="O70" s="26"/>
      <c r="P70" s="26"/>
      <c r="Q70" s="26"/>
      <c r="R70" s="26"/>
      <c r="S70" s="26"/>
    </row>
    <row r="71" spans="11:19" ht="12.75" customHeight="1">
      <c r="K71" s="16"/>
      <c r="L71" s="26"/>
      <c r="M71" s="26"/>
      <c r="N71" s="26"/>
      <c r="O71" s="26"/>
      <c r="P71" s="26"/>
      <c r="Q71" s="26"/>
      <c r="R71" s="26"/>
      <c r="S71" s="26"/>
    </row>
    <row r="72" spans="11:19" ht="12.75" customHeight="1">
      <c r="K72" s="16"/>
      <c r="L72" s="26"/>
      <c r="M72" s="26"/>
      <c r="N72" s="26"/>
      <c r="O72" s="26"/>
      <c r="P72" s="26"/>
      <c r="Q72" s="26"/>
      <c r="R72" s="26"/>
      <c r="S72" s="26"/>
    </row>
    <row r="73" spans="11:19" ht="12.75" customHeight="1">
      <c r="K73" s="16"/>
      <c r="L73" s="26"/>
      <c r="M73" s="26"/>
      <c r="N73" s="26"/>
      <c r="O73" s="26"/>
      <c r="P73" s="26"/>
      <c r="Q73" s="26"/>
      <c r="R73" s="26"/>
      <c r="S73" s="26"/>
    </row>
    <row r="74" spans="11:19" ht="12.75" customHeight="1">
      <c r="K74" s="16"/>
      <c r="L74" s="26"/>
      <c r="M74" s="26"/>
      <c r="N74" s="26"/>
      <c r="O74" s="26"/>
      <c r="P74" s="26"/>
      <c r="Q74" s="26"/>
      <c r="R74" s="26"/>
      <c r="S74" s="26"/>
    </row>
    <row r="75" spans="11:19" ht="12.75" customHeight="1">
      <c r="K75" s="16"/>
      <c r="L75" s="26"/>
      <c r="M75" s="26"/>
      <c r="N75" s="26"/>
      <c r="O75" s="26"/>
      <c r="P75" s="26"/>
      <c r="Q75" s="26"/>
      <c r="R75" s="26"/>
      <c r="S75" s="26"/>
    </row>
    <row r="76" spans="11:19" ht="12.75" customHeight="1">
      <c r="K76" s="16"/>
      <c r="L76" s="26"/>
      <c r="M76" s="26"/>
      <c r="N76" s="26"/>
      <c r="O76" s="26"/>
      <c r="P76" s="26"/>
      <c r="Q76" s="26"/>
      <c r="R76" s="26"/>
      <c r="S76" s="26"/>
    </row>
    <row r="77" spans="11:19" ht="12.75" customHeight="1">
      <c r="K77" s="16"/>
      <c r="L77" s="26"/>
      <c r="M77" s="26"/>
      <c r="N77" s="26"/>
      <c r="O77" s="26"/>
      <c r="P77" s="26"/>
      <c r="Q77" s="26"/>
      <c r="R77" s="26"/>
      <c r="S77" s="26"/>
    </row>
    <row r="78" spans="11:19" ht="12.75" customHeight="1">
      <c r="K78" s="16"/>
      <c r="L78" s="26"/>
      <c r="M78" s="26"/>
      <c r="N78" s="26"/>
      <c r="O78" s="26"/>
      <c r="P78" s="26"/>
      <c r="Q78" s="26"/>
      <c r="R78" s="26"/>
      <c r="S78" s="26"/>
    </row>
    <row r="79" spans="11:19" ht="12.75" customHeight="1">
      <c r="K79" s="16"/>
      <c r="L79" s="26"/>
      <c r="M79" s="26"/>
      <c r="N79" s="26"/>
      <c r="O79" s="26"/>
      <c r="P79" s="26"/>
      <c r="Q79" s="26"/>
      <c r="R79" s="26"/>
      <c r="S79" s="26"/>
    </row>
    <row r="80" spans="11:19" ht="12.75" customHeight="1">
      <c r="K80" s="16"/>
      <c r="L80" s="29"/>
      <c r="M80" s="29"/>
      <c r="N80" s="29"/>
      <c r="O80" s="29"/>
      <c r="P80" s="29"/>
      <c r="Q80" s="29"/>
      <c r="R80" s="29"/>
      <c r="S80" s="29"/>
    </row>
    <row r="81" spans="11:19" ht="12.75" customHeight="1">
      <c r="K81" s="16"/>
      <c r="L81" s="26"/>
      <c r="M81" s="26"/>
      <c r="N81" s="26"/>
      <c r="O81" s="26"/>
      <c r="P81" s="26"/>
      <c r="Q81" s="26"/>
      <c r="R81" s="26"/>
      <c r="S81" s="26"/>
    </row>
    <row r="82" spans="11:19" ht="12.75" customHeight="1">
      <c r="K82" s="16"/>
      <c r="L82" s="26"/>
      <c r="M82" s="26"/>
      <c r="N82" s="26"/>
      <c r="O82" s="26"/>
      <c r="P82" s="26"/>
      <c r="Q82" s="26"/>
      <c r="R82" s="26"/>
      <c r="S82" s="26"/>
    </row>
    <row r="83" spans="11:19" ht="12.75" customHeight="1">
      <c r="K83" s="16"/>
      <c r="L83" s="26"/>
      <c r="M83" s="26"/>
      <c r="N83" s="26"/>
      <c r="O83" s="26"/>
      <c r="P83" s="26"/>
      <c r="Q83" s="26"/>
      <c r="R83" s="26"/>
      <c r="S83" s="26"/>
    </row>
    <row r="84" spans="11:19" ht="12.75" customHeight="1">
      <c r="K84" s="16"/>
      <c r="L84" s="26"/>
      <c r="M84" s="26"/>
      <c r="N84" s="26"/>
      <c r="O84" s="26"/>
      <c r="P84" s="26"/>
      <c r="Q84" s="26"/>
      <c r="R84" s="26"/>
      <c r="S84" s="26"/>
    </row>
    <row r="85" spans="11:19" ht="12.75" customHeight="1">
      <c r="K85" s="16"/>
      <c r="L85" s="30"/>
      <c r="M85" s="29"/>
      <c r="N85" s="29"/>
      <c r="O85" s="29"/>
      <c r="P85" s="29"/>
      <c r="Q85" s="29"/>
      <c r="R85" s="29"/>
      <c r="S85" s="29"/>
    </row>
    <row r="86" spans="11:19" ht="12.75" customHeight="1">
      <c r="K86" s="16"/>
      <c r="L86" s="26"/>
      <c r="M86" s="26"/>
      <c r="N86" s="26"/>
      <c r="O86" s="26"/>
      <c r="P86" s="26"/>
      <c r="Q86" s="26"/>
      <c r="R86" s="26"/>
      <c r="S86" s="26"/>
    </row>
    <row r="87" spans="11:19" ht="12.75" customHeight="1">
      <c r="K87" s="16"/>
      <c r="L87" s="16"/>
      <c r="M87" s="16"/>
      <c r="N87" s="16"/>
      <c r="O87" s="16"/>
      <c r="P87" s="16"/>
      <c r="Q87" s="16"/>
      <c r="R87" s="16"/>
      <c r="S87" s="16"/>
    </row>
    <row r="88" spans="11:19" ht="12.75" customHeight="1">
      <c r="K88" s="16"/>
      <c r="L88" s="26"/>
      <c r="M88" s="26"/>
      <c r="N88" s="26"/>
      <c r="O88" s="26"/>
      <c r="P88" s="26"/>
      <c r="Q88" s="26"/>
      <c r="R88" s="26"/>
      <c r="S88" s="26"/>
    </row>
    <row r="89" spans="11:19" ht="12.75" customHeight="1">
      <c r="K89" s="16"/>
      <c r="L89" s="26"/>
      <c r="M89" s="26"/>
      <c r="N89" s="26"/>
      <c r="O89" s="26"/>
      <c r="P89" s="26"/>
      <c r="Q89" s="26"/>
      <c r="R89" s="26"/>
      <c r="S89" s="26"/>
    </row>
    <row r="90" spans="11:19" ht="12.75" customHeight="1">
      <c r="K90" s="16"/>
      <c r="L90" s="26"/>
      <c r="M90" s="26"/>
      <c r="N90" s="26"/>
      <c r="O90" s="26"/>
      <c r="P90" s="26"/>
      <c r="Q90" s="26"/>
      <c r="R90" s="26"/>
      <c r="S90" s="26"/>
    </row>
    <row r="91" spans="11:19" ht="12.75" customHeight="1">
      <c r="K91" s="16"/>
      <c r="L91" s="26"/>
      <c r="M91" s="26"/>
      <c r="N91" s="26"/>
      <c r="O91" s="26"/>
      <c r="P91" s="26"/>
      <c r="Q91" s="26"/>
      <c r="R91" s="26"/>
      <c r="S91" s="26"/>
    </row>
    <row r="92" spans="11:19" ht="12.75" customHeight="1">
      <c r="K92" s="16"/>
      <c r="L92" s="26"/>
      <c r="M92" s="26"/>
      <c r="N92" s="26"/>
      <c r="O92" s="26"/>
      <c r="P92" s="26"/>
      <c r="Q92" s="26"/>
      <c r="R92" s="26"/>
      <c r="S92" s="26"/>
    </row>
    <row r="93" spans="11:19" ht="12.75" customHeight="1">
      <c r="K93" s="16"/>
      <c r="L93" s="26"/>
      <c r="M93" s="26"/>
      <c r="N93" s="26"/>
      <c r="O93" s="26"/>
      <c r="P93" s="26"/>
      <c r="Q93" s="26"/>
      <c r="R93" s="26"/>
      <c r="S93" s="26"/>
    </row>
    <row r="94" spans="11:19" ht="12.75" customHeight="1">
      <c r="K94" s="16"/>
      <c r="L94" s="26"/>
      <c r="M94" s="26"/>
      <c r="N94" s="26"/>
      <c r="O94" s="26"/>
      <c r="P94" s="26"/>
      <c r="Q94" s="26"/>
      <c r="R94" s="26"/>
      <c r="S94" s="26"/>
    </row>
    <row r="95" spans="11:19" ht="12.75" customHeight="1">
      <c r="K95" s="16"/>
      <c r="L95" s="26"/>
      <c r="M95" s="26"/>
      <c r="N95" s="26"/>
      <c r="O95" s="26"/>
      <c r="P95" s="26"/>
      <c r="Q95" s="26"/>
      <c r="R95" s="26"/>
      <c r="S95" s="26"/>
    </row>
    <row r="96" spans="11:19" ht="12.75" customHeight="1">
      <c r="K96" s="16"/>
      <c r="L96" s="26"/>
      <c r="M96" s="26"/>
      <c r="N96" s="26"/>
      <c r="O96" s="26"/>
      <c r="P96" s="26"/>
      <c r="Q96" s="26"/>
      <c r="R96" s="26"/>
      <c r="S96" s="26"/>
    </row>
    <row r="97" spans="11:19" ht="12.75" customHeight="1">
      <c r="K97" s="16"/>
      <c r="L97" s="26"/>
      <c r="M97" s="26"/>
      <c r="N97" s="26"/>
      <c r="O97" s="26"/>
      <c r="P97" s="26"/>
      <c r="Q97" s="26"/>
      <c r="R97" s="26"/>
      <c r="S97" s="26"/>
    </row>
    <row r="98" spans="11:19" ht="12.75" customHeight="1">
      <c r="K98" s="16"/>
      <c r="L98" s="26"/>
      <c r="M98" s="26"/>
      <c r="N98" s="26"/>
      <c r="O98" s="26"/>
      <c r="P98" s="26"/>
      <c r="Q98" s="26"/>
      <c r="R98" s="26"/>
      <c r="S98" s="26"/>
    </row>
    <row r="99" spans="11:19" ht="12.75" customHeight="1">
      <c r="K99" s="16"/>
      <c r="L99" s="26"/>
      <c r="M99" s="26"/>
      <c r="N99" s="26"/>
      <c r="O99" s="26"/>
      <c r="P99" s="26"/>
      <c r="Q99" s="26"/>
      <c r="R99" s="26"/>
      <c r="S99" s="26"/>
    </row>
    <row r="100" spans="11:19" ht="12.75" customHeight="1">
      <c r="K100" s="16"/>
      <c r="L100" s="26"/>
      <c r="M100" s="26"/>
      <c r="N100" s="26"/>
      <c r="O100" s="26"/>
      <c r="P100" s="26"/>
      <c r="Q100" s="26"/>
      <c r="R100" s="26"/>
      <c r="S100" s="26"/>
    </row>
    <row r="101" spans="11:19" ht="12.75" customHeight="1">
      <c r="K101" s="31"/>
      <c r="L101" s="26"/>
      <c r="M101" s="26"/>
      <c r="N101" s="26"/>
      <c r="O101" s="26"/>
      <c r="P101" s="26"/>
      <c r="Q101" s="26"/>
      <c r="R101" s="26"/>
      <c r="S101" s="26"/>
    </row>
    <row r="102" spans="11:19" ht="12.75" customHeight="1">
      <c r="K102" s="31"/>
      <c r="L102" s="26"/>
      <c r="M102" s="26"/>
      <c r="N102" s="26"/>
      <c r="O102" s="26"/>
      <c r="P102" s="26"/>
      <c r="Q102" s="26"/>
      <c r="R102" s="26"/>
      <c r="S102" s="26"/>
    </row>
    <row r="103" spans="11:19" ht="12.75" customHeight="1">
      <c r="K103" s="31"/>
      <c r="L103" s="26"/>
      <c r="M103" s="26"/>
      <c r="N103" s="26"/>
      <c r="O103" s="26"/>
      <c r="P103" s="26"/>
      <c r="Q103" s="26"/>
      <c r="R103" s="26"/>
      <c r="S103" s="26"/>
    </row>
    <row r="104" spans="11:19" ht="12.75" customHeight="1">
      <c r="K104" s="31"/>
      <c r="L104" s="26"/>
      <c r="M104" s="26"/>
      <c r="N104" s="26"/>
      <c r="O104" s="26"/>
      <c r="P104" s="26"/>
      <c r="Q104" s="26"/>
      <c r="R104" s="26"/>
      <c r="S104" s="26"/>
    </row>
    <row r="105" spans="11:19" ht="12.75" customHeight="1">
      <c r="K105" s="31"/>
      <c r="L105" s="26"/>
      <c r="M105" s="26"/>
      <c r="N105" s="26"/>
      <c r="O105" s="26"/>
      <c r="P105" s="26"/>
      <c r="Q105" s="26"/>
      <c r="R105" s="26"/>
      <c r="S105" s="26"/>
    </row>
    <row r="106" spans="11:19" ht="12.75" customHeight="1">
      <c r="K106" s="31"/>
      <c r="L106" s="26"/>
      <c r="M106" s="26"/>
      <c r="N106" s="26"/>
      <c r="O106" s="26"/>
      <c r="P106" s="26"/>
      <c r="Q106" s="26"/>
      <c r="R106" s="26"/>
      <c r="S106" s="26"/>
    </row>
    <row r="107" spans="11:19" ht="12.75" customHeight="1">
      <c r="K107" s="31"/>
      <c r="L107" s="26"/>
      <c r="M107" s="26"/>
      <c r="N107" s="26"/>
      <c r="O107" s="26"/>
      <c r="P107" s="26"/>
      <c r="Q107" s="26"/>
      <c r="R107" s="26"/>
      <c r="S107" s="26"/>
    </row>
    <row r="108" spans="11:19" ht="12.75" customHeight="1">
      <c r="K108" s="31"/>
      <c r="L108" s="26"/>
      <c r="M108" s="26"/>
      <c r="N108" s="26"/>
      <c r="O108" s="26"/>
      <c r="P108" s="26"/>
      <c r="Q108" s="26"/>
      <c r="R108" s="26"/>
      <c r="S108" s="26"/>
    </row>
    <row r="109" spans="11:19" ht="12.75" customHeight="1">
      <c r="K109" s="31"/>
      <c r="L109" s="26"/>
      <c r="M109" s="26"/>
      <c r="N109" s="26"/>
      <c r="O109" s="26"/>
      <c r="P109" s="26"/>
      <c r="Q109" s="26"/>
      <c r="R109" s="26"/>
      <c r="S109" s="26"/>
    </row>
    <row r="110" spans="11:19" ht="12.75" customHeight="1">
      <c r="K110" s="31"/>
      <c r="L110" s="26"/>
      <c r="M110" s="26"/>
      <c r="N110" s="26"/>
      <c r="O110" s="26"/>
      <c r="P110" s="26"/>
      <c r="Q110" s="26"/>
      <c r="R110" s="26"/>
      <c r="S110" s="26"/>
    </row>
    <row r="111" spans="11:19" ht="12.75" customHeight="1">
      <c r="K111" s="31"/>
      <c r="L111" s="26"/>
      <c r="M111" s="26"/>
      <c r="N111" s="26"/>
      <c r="O111" s="26"/>
      <c r="P111" s="26"/>
      <c r="Q111" s="26"/>
      <c r="R111" s="26"/>
      <c r="S111" s="26"/>
    </row>
    <row r="112" spans="11:19" ht="12.75" customHeight="1">
      <c r="K112" s="31"/>
      <c r="L112" s="26"/>
      <c r="M112" s="26"/>
      <c r="N112" s="26"/>
      <c r="O112" s="26"/>
      <c r="P112" s="26"/>
      <c r="Q112" s="26"/>
      <c r="R112" s="26"/>
      <c r="S112" s="26"/>
    </row>
    <row r="113" spans="11:19" ht="12.75" customHeight="1">
      <c r="K113" s="31"/>
      <c r="L113" s="26"/>
      <c r="M113" s="26"/>
      <c r="N113" s="26"/>
      <c r="O113" s="26"/>
      <c r="P113" s="26"/>
      <c r="Q113" s="26"/>
      <c r="R113" s="26"/>
      <c r="S113" s="26"/>
    </row>
    <row r="114" spans="11:19" ht="12.75" customHeight="1">
      <c r="K114" s="31"/>
      <c r="L114" s="26"/>
      <c r="M114" s="26"/>
      <c r="N114" s="26"/>
      <c r="O114" s="26"/>
      <c r="P114" s="26"/>
      <c r="Q114" s="26"/>
      <c r="R114" s="26"/>
      <c r="S114" s="26"/>
    </row>
    <row r="115" spans="11:19" ht="12.75" customHeight="1">
      <c r="K115" s="31"/>
      <c r="L115" s="26"/>
      <c r="M115" s="26"/>
      <c r="N115" s="26"/>
      <c r="O115" s="26"/>
      <c r="P115" s="26"/>
      <c r="Q115" s="26"/>
      <c r="R115" s="26"/>
      <c r="S115" s="26"/>
    </row>
    <row r="116" spans="11:19" ht="12.75" customHeight="1">
      <c r="K116" s="31"/>
      <c r="L116" s="26"/>
      <c r="M116" s="26"/>
      <c r="N116" s="26"/>
      <c r="O116" s="26"/>
      <c r="P116" s="26"/>
      <c r="Q116" s="26"/>
      <c r="R116" s="26"/>
      <c r="S116" s="26"/>
    </row>
    <row r="117" spans="11:19" ht="12.75" customHeight="1">
      <c r="K117" s="31"/>
      <c r="L117" s="26"/>
      <c r="M117" s="26"/>
      <c r="N117" s="26"/>
      <c r="O117" s="26"/>
      <c r="P117" s="26"/>
      <c r="Q117" s="26"/>
      <c r="R117" s="26"/>
      <c r="S117" s="26"/>
    </row>
    <row r="118" spans="11:19" ht="12.75" customHeight="1">
      <c r="K118" s="31"/>
      <c r="L118" s="26"/>
      <c r="M118" s="26"/>
      <c r="N118" s="26"/>
      <c r="O118" s="26"/>
      <c r="P118" s="26"/>
      <c r="Q118" s="26"/>
      <c r="R118" s="26"/>
      <c r="S118" s="26"/>
    </row>
    <row r="119" spans="11:19" ht="12.75" customHeight="1">
      <c r="K119" s="31"/>
      <c r="L119" s="26"/>
      <c r="M119" s="26"/>
      <c r="N119" s="26"/>
      <c r="O119" s="26"/>
      <c r="P119" s="26"/>
      <c r="Q119" s="26"/>
      <c r="R119" s="26"/>
      <c r="S119" s="26"/>
    </row>
    <row r="120" spans="11:19" ht="12.75" customHeight="1">
      <c r="K120" s="31"/>
      <c r="L120" s="26"/>
      <c r="M120" s="26"/>
      <c r="N120" s="26"/>
      <c r="O120" s="26"/>
      <c r="P120" s="26"/>
      <c r="Q120" s="26"/>
      <c r="R120" s="26"/>
      <c r="S120" s="26"/>
    </row>
    <row r="121" spans="11:19" ht="12.75" customHeight="1">
      <c r="K121" s="31"/>
      <c r="L121" s="26"/>
      <c r="M121" s="26"/>
      <c r="N121" s="26"/>
      <c r="O121" s="26"/>
      <c r="P121" s="26"/>
      <c r="Q121" s="26"/>
      <c r="R121" s="26"/>
      <c r="S121" s="26"/>
    </row>
    <row r="122" spans="11:19" ht="12.75" customHeight="1">
      <c r="K122" s="31"/>
      <c r="L122" s="26"/>
      <c r="M122" s="26"/>
      <c r="N122" s="26"/>
      <c r="O122" s="26"/>
      <c r="P122" s="26"/>
      <c r="Q122" s="26"/>
      <c r="R122" s="26"/>
      <c r="S122" s="26"/>
    </row>
    <row r="123" spans="11:19" ht="12.75" customHeight="1">
      <c r="K123" s="31"/>
      <c r="L123" s="26"/>
      <c r="M123" s="26"/>
      <c r="N123" s="26"/>
      <c r="O123" s="26"/>
      <c r="P123" s="26"/>
      <c r="Q123" s="26"/>
      <c r="R123" s="26"/>
      <c r="S123" s="26"/>
    </row>
    <row r="124" spans="11:19" ht="12.75" customHeight="1">
      <c r="K124" s="31"/>
      <c r="L124" s="26"/>
      <c r="M124" s="26"/>
      <c r="N124" s="26"/>
      <c r="O124" s="26"/>
      <c r="P124" s="26"/>
      <c r="Q124" s="26"/>
      <c r="R124" s="26"/>
      <c r="S124" s="26"/>
    </row>
    <row r="125" spans="11:19" ht="12.75" customHeight="1">
      <c r="K125" s="31"/>
      <c r="L125" s="26"/>
      <c r="M125" s="26"/>
      <c r="N125" s="26"/>
      <c r="O125" s="26"/>
      <c r="P125" s="26"/>
      <c r="Q125" s="26"/>
      <c r="R125" s="26"/>
      <c r="S125" s="26"/>
    </row>
    <row r="126" spans="11:19" ht="12.75" customHeight="1">
      <c r="K126" s="31"/>
      <c r="L126" s="26"/>
      <c r="M126" s="26"/>
      <c r="N126" s="26"/>
      <c r="O126" s="26"/>
      <c r="P126" s="26"/>
      <c r="Q126" s="26"/>
      <c r="R126" s="26"/>
      <c r="S126" s="26"/>
    </row>
    <row r="127" spans="11:19" ht="12.75" customHeight="1">
      <c r="K127" s="31"/>
      <c r="L127" s="26"/>
      <c r="M127" s="26"/>
      <c r="N127" s="26"/>
      <c r="O127" s="26"/>
      <c r="P127" s="26"/>
      <c r="Q127" s="26"/>
      <c r="R127" s="26"/>
      <c r="S127" s="26"/>
    </row>
    <row r="128" spans="11:19" ht="12.75" customHeight="1">
      <c r="K128" s="31"/>
      <c r="L128" s="26"/>
      <c r="M128" s="26"/>
      <c r="N128" s="26"/>
      <c r="O128" s="26"/>
      <c r="P128" s="26"/>
      <c r="Q128" s="26"/>
      <c r="R128" s="26"/>
      <c r="S128" s="26"/>
    </row>
    <row r="129" spans="11:19" ht="12.75" customHeight="1">
      <c r="K129" s="31"/>
      <c r="L129" s="26"/>
      <c r="M129" s="26"/>
      <c r="N129" s="26"/>
      <c r="O129" s="26"/>
      <c r="P129" s="26"/>
      <c r="Q129" s="26"/>
      <c r="R129" s="26"/>
      <c r="S129" s="26"/>
    </row>
    <row r="130" spans="11:19" ht="12.75" customHeight="1">
      <c r="K130" s="31"/>
      <c r="L130" s="26"/>
      <c r="M130" s="26"/>
      <c r="N130" s="26"/>
      <c r="O130" s="26"/>
      <c r="P130" s="26"/>
      <c r="Q130" s="26"/>
      <c r="R130" s="26"/>
      <c r="S130" s="26"/>
    </row>
    <row r="131" spans="11:19" ht="12.75" customHeight="1">
      <c r="K131" s="31"/>
      <c r="L131" s="26"/>
      <c r="M131" s="26"/>
      <c r="N131" s="26"/>
      <c r="O131" s="26"/>
      <c r="P131" s="26"/>
      <c r="Q131" s="26"/>
      <c r="R131" s="26"/>
      <c r="S131" s="26"/>
    </row>
    <row r="132" spans="11:19" ht="12.75" customHeight="1">
      <c r="K132" s="31"/>
      <c r="L132" s="26"/>
      <c r="M132" s="26"/>
      <c r="N132" s="26"/>
      <c r="O132" s="26"/>
      <c r="P132" s="26"/>
      <c r="Q132" s="26"/>
      <c r="R132" s="26"/>
      <c r="S132" s="26"/>
    </row>
    <row r="133" spans="11:19" ht="12.75" customHeight="1">
      <c r="K133" s="31"/>
      <c r="L133" s="26"/>
      <c r="M133" s="26"/>
      <c r="N133" s="26"/>
      <c r="O133" s="26"/>
      <c r="P133" s="26"/>
      <c r="Q133" s="26"/>
      <c r="R133" s="26"/>
      <c r="S133" s="26"/>
    </row>
    <row r="134" spans="11:19" ht="12.75" customHeight="1">
      <c r="K134" s="31"/>
      <c r="L134" s="26"/>
      <c r="M134" s="26"/>
      <c r="N134" s="26"/>
      <c r="O134" s="26"/>
      <c r="P134" s="26"/>
      <c r="Q134" s="26"/>
      <c r="R134" s="26"/>
      <c r="S134" s="26"/>
    </row>
    <row r="135" spans="11:19" ht="12.75" customHeight="1">
      <c r="K135" s="31"/>
      <c r="L135" s="26"/>
      <c r="M135" s="26"/>
      <c r="N135" s="26"/>
      <c r="O135" s="26"/>
      <c r="P135" s="26"/>
      <c r="Q135" s="26"/>
      <c r="R135" s="26"/>
      <c r="S135" s="26"/>
    </row>
    <row r="136" spans="11:19" ht="12.75" customHeight="1">
      <c r="K136" s="31"/>
      <c r="L136" s="26"/>
      <c r="M136" s="26"/>
      <c r="N136" s="26"/>
      <c r="O136" s="26"/>
      <c r="P136" s="26"/>
      <c r="Q136" s="26"/>
      <c r="R136" s="26"/>
      <c r="S136" s="26"/>
    </row>
    <row r="137" spans="11:19" ht="12.75" customHeight="1">
      <c r="K137" s="31"/>
      <c r="L137" s="26"/>
      <c r="M137" s="26"/>
      <c r="N137" s="26"/>
      <c r="O137" s="26"/>
      <c r="P137" s="26"/>
      <c r="Q137" s="26"/>
      <c r="R137" s="26"/>
      <c r="S137" s="26"/>
    </row>
    <row r="138" spans="11:19" ht="12.75" customHeight="1">
      <c r="K138" s="31"/>
      <c r="L138" s="26"/>
      <c r="M138" s="26"/>
      <c r="N138" s="26"/>
      <c r="O138" s="26"/>
      <c r="P138" s="26"/>
      <c r="Q138" s="26"/>
      <c r="R138" s="26"/>
      <c r="S138" s="26"/>
    </row>
    <row r="139" spans="11:19" ht="12.75" customHeight="1">
      <c r="K139" s="31"/>
      <c r="L139" s="26"/>
      <c r="M139" s="26"/>
      <c r="N139" s="26"/>
      <c r="O139" s="26"/>
      <c r="P139" s="26"/>
      <c r="Q139" s="26"/>
      <c r="R139" s="26"/>
      <c r="S139" s="26"/>
    </row>
    <row r="140" spans="11:19" ht="12.75" customHeight="1">
      <c r="K140" s="16"/>
      <c r="L140" s="26"/>
      <c r="M140" s="26"/>
      <c r="N140" s="26"/>
      <c r="O140" s="26"/>
      <c r="P140" s="26"/>
      <c r="Q140" s="26"/>
      <c r="R140" s="26"/>
      <c r="S140" s="26"/>
    </row>
    <row r="141" spans="11:19" ht="12.75" customHeight="1">
      <c r="K141" s="16"/>
      <c r="L141" s="26"/>
      <c r="M141" s="26"/>
      <c r="N141" s="26"/>
      <c r="O141" s="26"/>
      <c r="P141" s="26"/>
      <c r="Q141" s="26"/>
      <c r="R141" s="26"/>
      <c r="S141" s="26"/>
    </row>
    <row r="142" spans="11:19" ht="12.75" customHeight="1">
      <c r="K142" s="31"/>
      <c r="L142" s="26"/>
      <c r="M142" s="26"/>
      <c r="N142" s="26"/>
      <c r="O142" s="26"/>
      <c r="P142" s="26"/>
      <c r="Q142" s="26"/>
      <c r="R142" s="26"/>
      <c r="S142" s="26"/>
    </row>
    <row r="143" spans="11:19" ht="12.75" customHeight="1">
      <c r="K143" s="16"/>
      <c r="L143" s="26"/>
      <c r="M143" s="26"/>
      <c r="N143" s="26"/>
      <c r="O143" s="26"/>
      <c r="P143" s="26"/>
      <c r="Q143" s="26"/>
      <c r="R143" s="26"/>
      <c r="S143" s="26"/>
    </row>
    <row r="144" spans="11:19" ht="12.75" customHeight="1">
      <c r="K144" s="16"/>
      <c r="L144" s="26"/>
      <c r="M144" s="26"/>
      <c r="N144" s="26"/>
      <c r="O144" s="26"/>
      <c r="P144" s="26"/>
      <c r="Q144" s="26"/>
      <c r="R144" s="26"/>
      <c r="S144" s="26"/>
    </row>
    <row r="145" spans="2:19" ht="12.75" customHeight="1">
      <c r="K145" s="31"/>
      <c r="L145" s="26"/>
      <c r="M145" s="26"/>
      <c r="N145" s="26"/>
      <c r="O145" s="26"/>
      <c r="P145" s="26"/>
      <c r="Q145" s="26"/>
      <c r="R145" s="26"/>
      <c r="S145" s="26"/>
    </row>
    <row r="146" spans="2:19" ht="12.75" customHeight="1">
      <c r="K146" s="31"/>
      <c r="L146" s="26"/>
      <c r="M146" s="26"/>
      <c r="N146" s="26"/>
      <c r="O146" s="26"/>
      <c r="P146" s="26"/>
      <c r="Q146" s="26"/>
      <c r="R146" s="26"/>
      <c r="S146" s="26"/>
    </row>
    <row r="147" spans="2:19" ht="12.75" customHeight="1">
      <c r="K147" s="31"/>
      <c r="L147" s="26"/>
      <c r="M147" s="26"/>
      <c r="N147" s="26"/>
      <c r="O147" s="26"/>
      <c r="P147" s="26"/>
      <c r="Q147" s="26"/>
      <c r="R147" s="26"/>
      <c r="S147" s="26"/>
    </row>
    <row r="148" spans="2:19" ht="12.75" customHeight="1">
      <c r="K148" s="31"/>
      <c r="L148" s="26"/>
      <c r="M148" s="26"/>
      <c r="N148" s="26"/>
      <c r="O148" s="26"/>
      <c r="P148" s="32"/>
      <c r="Q148" s="32"/>
      <c r="R148" s="32"/>
      <c r="S148" s="32"/>
    </row>
    <row r="149" spans="2:19" ht="12.75" customHeight="1">
      <c r="B149" s="15"/>
      <c r="K149" s="31"/>
      <c r="L149" s="26"/>
      <c r="M149" s="26"/>
      <c r="N149" s="26"/>
      <c r="O149" s="26"/>
      <c r="P149" s="32"/>
      <c r="Q149" s="26"/>
      <c r="R149" s="26"/>
      <c r="S149" s="32"/>
    </row>
    <row r="150" spans="2:19" ht="12.75" customHeight="1">
      <c r="B150" s="15"/>
      <c r="K150" s="31"/>
      <c r="L150" s="26"/>
      <c r="M150" s="26"/>
      <c r="N150" s="26"/>
      <c r="O150" s="26"/>
      <c r="P150" s="32"/>
      <c r="Q150" s="26"/>
      <c r="R150" s="26"/>
      <c r="S150" s="32"/>
    </row>
    <row r="151" spans="2:19" ht="12.75" customHeight="1">
      <c r="B151" s="15"/>
      <c r="K151" s="31"/>
      <c r="L151" s="26"/>
      <c r="M151" s="26"/>
      <c r="N151" s="26"/>
      <c r="O151" s="26"/>
      <c r="P151" s="32"/>
      <c r="Q151" s="26"/>
      <c r="R151" s="26"/>
      <c r="S151" s="32"/>
    </row>
    <row r="152" spans="2:19" ht="12.75" customHeight="1">
      <c r="B152" s="15"/>
      <c r="K152" s="31"/>
      <c r="L152" s="26"/>
      <c r="M152" s="26"/>
      <c r="N152" s="26"/>
      <c r="O152" s="26"/>
      <c r="P152" s="32"/>
      <c r="Q152" s="26"/>
      <c r="R152" s="26"/>
      <c r="S152" s="32"/>
    </row>
    <row r="153" spans="2:19" ht="12.75" customHeight="1">
      <c r="B153" s="15"/>
      <c r="D153" s="15"/>
      <c r="K153" s="31"/>
      <c r="L153" s="26"/>
      <c r="M153" s="26"/>
      <c r="N153" s="26"/>
      <c r="O153" s="26"/>
      <c r="P153" s="32"/>
      <c r="Q153" s="26"/>
      <c r="R153" s="26"/>
      <c r="S153" s="32"/>
    </row>
    <row r="154" spans="2:19" ht="12.75" customHeight="1">
      <c r="B154" s="15"/>
      <c r="D154" s="15"/>
      <c r="K154" s="31"/>
      <c r="L154" s="26"/>
      <c r="M154" s="26"/>
      <c r="N154" s="26"/>
      <c r="O154" s="26"/>
      <c r="P154" s="32"/>
      <c r="Q154" s="26"/>
      <c r="R154" s="26"/>
      <c r="S154" s="32"/>
    </row>
    <row r="155" spans="2:19" ht="12.75" customHeight="1">
      <c r="B155" s="15"/>
      <c r="K155" s="31"/>
      <c r="L155" s="26"/>
      <c r="M155" s="26"/>
      <c r="N155" s="26"/>
      <c r="O155" s="26"/>
      <c r="P155" s="32"/>
      <c r="Q155" s="26"/>
      <c r="R155" s="26"/>
      <c r="S155" s="32"/>
    </row>
    <row r="156" spans="2:19" ht="12.75" customHeight="1">
      <c r="B156" s="15"/>
      <c r="K156" s="31"/>
      <c r="L156" s="26"/>
      <c r="M156" s="26"/>
      <c r="N156" s="26"/>
      <c r="O156" s="26"/>
      <c r="P156" s="32"/>
      <c r="Q156" s="26"/>
      <c r="R156" s="26"/>
      <c r="S156" s="32"/>
    </row>
    <row r="157" spans="2:19" ht="12.75" customHeight="1">
      <c r="B157" s="15"/>
      <c r="K157" s="31"/>
      <c r="L157" s="26"/>
      <c r="M157" s="26"/>
      <c r="N157" s="26"/>
      <c r="O157" s="26"/>
      <c r="P157" s="32"/>
      <c r="Q157" s="32"/>
      <c r="R157" s="32"/>
      <c r="S157" s="32"/>
    </row>
    <row r="158" spans="2:19" ht="12.75" customHeight="1">
      <c r="K158" s="31"/>
      <c r="L158" s="26"/>
      <c r="M158" s="26"/>
      <c r="N158" s="26"/>
      <c r="O158" s="26"/>
      <c r="P158" s="32"/>
      <c r="Q158" s="32"/>
      <c r="R158" s="32"/>
      <c r="S158" s="32"/>
    </row>
    <row r="159" spans="2:19" ht="12.75" customHeight="1">
      <c r="K159" s="31"/>
      <c r="L159" s="26"/>
      <c r="M159" s="26"/>
      <c r="N159" s="26"/>
      <c r="O159" s="26"/>
      <c r="P159" s="32"/>
      <c r="Q159" s="32"/>
      <c r="R159" s="32"/>
      <c r="S159" s="32"/>
    </row>
    <row r="160" spans="2:19" ht="12.75" customHeight="1">
      <c r="K160" s="16"/>
      <c r="L160" s="26"/>
      <c r="M160" s="26"/>
      <c r="N160" s="26"/>
      <c r="O160" s="26"/>
      <c r="P160" s="32"/>
      <c r="Q160" s="32"/>
      <c r="R160" s="32"/>
      <c r="S160" s="32"/>
    </row>
    <row r="161" spans="11:19" ht="12.75" customHeight="1">
      <c r="K161" s="16"/>
      <c r="L161" s="26"/>
      <c r="M161" s="26"/>
      <c r="N161" s="26"/>
      <c r="O161" s="26"/>
      <c r="P161" s="32"/>
      <c r="Q161" s="32"/>
      <c r="R161" s="32"/>
      <c r="S161" s="32"/>
    </row>
    <row r="162" spans="11:19" ht="12.75" customHeight="1">
      <c r="K162" s="16"/>
      <c r="L162" s="26"/>
      <c r="M162" s="26"/>
      <c r="N162" s="26"/>
      <c r="O162" s="26"/>
      <c r="P162" s="32"/>
      <c r="Q162" s="32"/>
      <c r="R162" s="32"/>
      <c r="S162" s="32"/>
    </row>
    <row r="163" spans="11:19" ht="12.75" customHeight="1">
      <c r="K163" s="16"/>
      <c r="L163" s="26"/>
      <c r="M163" s="26"/>
      <c r="N163" s="26"/>
      <c r="O163" s="26"/>
      <c r="P163" s="32"/>
      <c r="Q163" s="32"/>
      <c r="R163" s="32"/>
      <c r="S163" s="32"/>
    </row>
    <row r="164" spans="11:19" ht="12.75" customHeight="1">
      <c r="K164" s="16"/>
      <c r="L164" s="26"/>
      <c r="M164" s="26"/>
      <c r="N164" s="26"/>
      <c r="O164" s="26"/>
      <c r="P164" s="32"/>
      <c r="Q164" s="32"/>
      <c r="R164" s="32"/>
      <c r="S164" s="32"/>
    </row>
    <row r="174" spans="11:19" ht="12.75" customHeight="1">
      <c r="K174" s="31"/>
      <c r="L174" s="26"/>
      <c r="M174" s="26"/>
      <c r="N174" s="26"/>
      <c r="O174" s="26"/>
      <c r="P174" s="32"/>
      <c r="Q174" s="32"/>
      <c r="R174" s="32"/>
      <c r="S174" s="32"/>
    </row>
    <row r="175" spans="11:19" ht="12.75" customHeight="1">
      <c r="K175" s="31"/>
      <c r="L175" s="26"/>
      <c r="M175" s="26"/>
      <c r="N175" s="26"/>
      <c r="O175" s="26"/>
      <c r="P175" s="32"/>
      <c r="Q175" s="32"/>
      <c r="R175" s="32"/>
      <c r="S175" s="32"/>
    </row>
    <row r="188" spans="11:19" ht="12.75" customHeight="1">
      <c r="K188" s="31"/>
      <c r="L188" s="28"/>
      <c r="M188" s="28"/>
      <c r="N188" s="28"/>
      <c r="O188" s="28"/>
      <c r="P188" s="28"/>
      <c r="Q188" s="28"/>
      <c r="R188" s="28"/>
      <c r="S188" s="28"/>
    </row>
    <row r="189" spans="11:19" ht="12.75" customHeight="1">
      <c r="K189" s="31"/>
      <c r="L189" s="28"/>
      <c r="M189" s="28"/>
      <c r="N189" s="28"/>
      <c r="O189" s="28"/>
      <c r="P189" s="28"/>
      <c r="Q189" s="28"/>
      <c r="R189" s="28"/>
      <c r="S189" s="28"/>
    </row>
    <row r="190" spans="11:19" ht="12.75" customHeight="1">
      <c r="K190" s="31"/>
      <c r="L190" s="28"/>
      <c r="M190" s="28"/>
      <c r="N190" s="28"/>
      <c r="O190" s="28"/>
      <c r="P190" s="28"/>
      <c r="Q190" s="28"/>
      <c r="R190" s="28"/>
      <c r="S190" s="28"/>
    </row>
    <row r="191" spans="11:19" ht="12.75" customHeight="1">
      <c r="K191" s="31"/>
      <c r="L191" s="28"/>
      <c r="M191" s="28"/>
      <c r="N191" s="28"/>
      <c r="O191" s="28"/>
      <c r="P191" s="28"/>
      <c r="Q191" s="28"/>
      <c r="R191" s="28"/>
      <c r="S191" s="28"/>
    </row>
    <row r="192" spans="11:19" ht="12.75" customHeight="1">
      <c r="K192" s="31"/>
      <c r="L192" s="28"/>
      <c r="M192" s="28"/>
      <c r="N192" s="28"/>
      <c r="O192" s="28"/>
      <c r="P192" s="28"/>
      <c r="Q192" s="28"/>
      <c r="R192" s="28"/>
      <c r="S192" s="28"/>
    </row>
    <row r="193" spans="11:19" ht="12.75" customHeight="1">
      <c r="K193" s="31"/>
      <c r="L193" s="28"/>
      <c r="M193" s="28"/>
      <c r="N193" s="28"/>
      <c r="O193" s="28"/>
      <c r="P193" s="28"/>
      <c r="Q193" s="28"/>
      <c r="R193" s="28"/>
      <c r="S193" s="28"/>
    </row>
    <row r="194" spans="11:19" ht="12.75" customHeight="1">
      <c r="K194" s="31"/>
      <c r="L194" s="28"/>
      <c r="M194" s="28"/>
      <c r="N194" s="28"/>
      <c r="O194" s="28"/>
      <c r="P194" s="28"/>
      <c r="Q194" s="28"/>
      <c r="R194" s="28"/>
      <c r="S194" s="28"/>
    </row>
    <row r="195" spans="11:19" ht="12.75" customHeight="1">
      <c r="K195" s="31"/>
      <c r="L195" s="28"/>
      <c r="M195" s="28"/>
      <c r="N195" s="28"/>
      <c r="O195" s="28"/>
      <c r="P195" s="28"/>
      <c r="Q195" s="28"/>
      <c r="R195" s="28"/>
      <c r="S195" s="28"/>
    </row>
    <row r="196" spans="11:19" ht="12.75" customHeight="1">
      <c r="K196" s="31"/>
      <c r="L196" s="28"/>
      <c r="M196" s="28"/>
      <c r="N196" s="28"/>
      <c r="O196" s="28"/>
      <c r="P196" s="28"/>
      <c r="Q196" s="28"/>
      <c r="R196" s="28"/>
      <c r="S196" s="28"/>
    </row>
    <row r="197" spans="11:19" ht="12.75" customHeight="1">
      <c r="K197" s="31"/>
      <c r="L197" s="28"/>
      <c r="M197" s="28"/>
      <c r="N197" s="28"/>
      <c r="O197" s="28"/>
      <c r="P197" s="28"/>
      <c r="Q197" s="28"/>
      <c r="R197" s="28"/>
      <c r="S197" s="28"/>
    </row>
    <row r="198" spans="11:19" ht="12.75" customHeight="1">
      <c r="K198" s="31"/>
      <c r="L198" s="28"/>
      <c r="M198" s="28"/>
      <c r="N198" s="28"/>
      <c r="O198" s="28"/>
      <c r="P198" s="28"/>
      <c r="Q198" s="28"/>
      <c r="R198" s="28"/>
      <c r="S198" s="28"/>
    </row>
    <row r="199" spans="11:19" ht="12.75" customHeight="1">
      <c r="K199" s="31"/>
      <c r="L199" s="28"/>
      <c r="M199" s="28"/>
      <c r="N199" s="28"/>
      <c r="O199" s="28"/>
      <c r="P199" s="28"/>
      <c r="Q199" s="28"/>
      <c r="R199" s="28"/>
      <c r="S199" s="28"/>
    </row>
    <row r="200" spans="11:19" ht="12.75" customHeight="1">
      <c r="K200" s="31"/>
      <c r="L200" s="28"/>
      <c r="M200" s="28"/>
      <c r="N200" s="28"/>
      <c r="O200" s="28"/>
      <c r="P200" s="28"/>
      <c r="Q200" s="28"/>
      <c r="R200" s="28"/>
      <c r="S200" s="28"/>
    </row>
    <row r="201" spans="11:19" ht="12.75" customHeight="1">
      <c r="K201" s="31"/>
      <c r="L201" s="28"/>
      <c r="M201" s="28"/>
      <c r="N201" s="28"/>
      <c r="O201" s="28"/>
      <c r="P201" s="28"/>
      <c r="Q201" s="28"/>
      <c r="R201" s="28"/>
      <c r="S201" s="28"/>
    </row>
    <row r="202" spans="11:19" ht="12.75" customHeight="1">
      <c r="K202" s="31"/>
      <c r="L202" s="28"/>
      <c r="M202" s="28"/>
      <c r="N202" s="28"/>
      <c r="O202" s="28"/>
      <c r="P202" s="28"/>
      <c r="Q202" s="28"/>
      <c r="R202" s="28"/>
      <c r="S202" s="28"/>
    </row>
    <row r="203" spans="11:19" ht="12.75" customHeight="1">
      <c r="K203" s="31"/>
      <c r="L203" s="28"/>
      <c r="M203" s="28"/>
      <c r="N203" s="28"/>
      <c r="O203" s="28"/>
      <c r="P203" s="28"/>
      <c r="Q203" s="28"/>
      <c r="R203" s="28"/>
      <c r="S203" s="28"/>
    </row>
    <row r="204" spans="11:19" ht="12.75" customHeight="1">
      <c r="K204" s="31"/>
      <c r="L204" s="28"/>
      <c r="M204" s="28"/>
      <c r="N204" s="28"/>
      <c r="O204" s="28"/>
      <c r="P204" s="28"/>
      <c r="Q204" s="28"/>
      <c r="R204" s="28"/>
      <c r="S204" s="28"/>
    </row>
    <row r="205" spans="11:19" ht="12.75" customHeight="1">
      <c r="K205" s="31"/>
      <c r="L205" s="28"/>
      <c r="M205" s="28"/>
      <c r="N205" s="28"/>
      <c r="O205" s="28"/>
      <c r="P205" s="28"/>
      <c r="Q205" s="28"/>
      <c r="R205" s="28"/>
      <c r="S205" s="28"/>
    </row>
    <row r="206" spans="11:19" ht="12.75" customHeight="1">
      <c r="K206" s="31"/>
      <c r="L206" s="28"/>
      <c r="M206" s="28"/>
      <c r="N206" s="28"/>
      <c r="O206" s="28"/>
      <c r="P206" s="28"/>
      <c r="Q206" s="28"/>
      <c r="R206" s="28"/>
      <c r="S206" s="28"/>
    </row>
    <row r="207" spans="11:19" ht="12.75" customHeight="1">
      <c r="K207" s="31"/>
      <c r="L207" s="28"/>
      <c r="M207" s="28"/>
      <c r="N207" s="28"/>
      <c r="O207" s="28"/>
      <c r="P207" s="28"/>
      <c r="Q207" s="28"/>
      <c r="R207" s="28"/>
      <c r="S207" s="28"/>
    </row>
    <row r="208" spans="11:19" ht="12.75" customHeight="1">
      <c r="K208" s="31"/>
      <c r="L208" s="28"/>
      <c r="M208" s="28"/>
      <c r="N208" s="28"/>
      <c r="O208" s="28"/>
      <c r="P208" s="28"/>
      <c r="Q208" s="28"/>
      <c r="R208" s="28"/>
      <c r="S208" s="28"/>
    </row>
    <row r="209" spans="11:19" ht="12.75" customHeight="1">
      <c r="K209" s="31"/>
      <c r="L209" s="28"/>
      <c r="M209" s="28"/>
      <c r="N209" s="28"/>
      <c r="O209" s="28"/>
      <c r="P209" s="28"/>
      <c r="Q209" s="28"/>
      <c r="R209" s="28"/>
      <c r="S209" s="28"/>
    </row>
    <row r="210" spans="11:19" ht="12.75" customHeight="1">
      <c r="K210" s="31"/>
      <c r="L210" s="28"/>
      <c r="M210" s="28"/>
      <c r="N210" s="28"/>
      <c r="O210" s="28"/>
      <c r="P210" s="28"/>
      <c r="Q210" s="28"/>
      <c r="R210" s="28"/>
      <c r="S210" s="28"/>
    </row>
    <row r="211" spans="11:19" ht="12.75" customHeight="1">
      <c r="K211" s="31"/>
      <c r="L211" s="28"/>
      <c r="M211" s="28"/>
      <c r="N211" s="28"/>
      <c r="O211" s="28"/>
      <c r="P211" s="28"/>
      <c r="Q211" s="28"/>
      <c r="R211" s="28"/>
      <c r="S211" s="28"/>
    </row>
    <row r="212" spans="11:19" ht="12.75" customHeight="1">
      <c r="K212" s="31"/>
      <c r="L212" s="28"/>
      <c r="M212" s="28"/>
      <c r="N212" s="28"/>
      <c r="O212" s="28"/>
      <c r="P212" s="28"/>
      <c r="Q212" s="28"/>
      <c r="R212" s="28"/>
      <c r="S212" s="28"/>
    </row>
    <row r="213" spans="11:19" ht="12.75" customHeight="1">
      <c r="K213" s="31"/>
      <c r="L213" s="28"/>
      <c r="M213" s="28"/>
      <c r="N213" s="28"/>
      <c r="O213" s="28"/>
      <c r="P213" s="28"/>
      <c r="Q213" s="28"/>
      <c r="R213" s="28"/>
      <c r="S213" s="28"/>
    </row>
    <row r="214" spans="11:19" ht="12.75" customHeight="1">
      <c r="K214" s="31"/>
      <c r="L214" s="28"/>
      <c r="M214" s="28"/>
      <c r="N214" s="28"/>
      <c r="O214" s="28"/>
      <c r="P214" s="28"/>
      <c r="Q214" s="28"/>
      <c r="R214" s="28"/>
      <c r="S214" s="28"/>
    </row>
    <row r="215" spans="11:19" ht="12.75" customHeight="1">
      <c r="K215" s="31"/>
      <c r="L215" s="28"/>
      <c r="M215" s="28"/>
      <c r="N215" s="28"/>
      <c r="O215" s="28"/>
      <c r="P215" s="28"/>
      <c r="Q215" s="28"/>
      <c r="R215" s="28"/>
      <c r="S215" s="28"/>
    </row>
    <row r="216" spans="11:19" ht="12.75" customHeight="1">
      <c r="K216" s="31"/>
      <c r="L216" s="28"/>
      <c r="M216" s="28"/>
      <c r="N216" s="28"/>
      <c r="O216" s="28"/>
      <c r="P216" s="28"/>
      <c r="Q216" s="28"/>
      <c r="R216" s="28"/>
      <c r="S216" s="28"/>
    </row>
    <row r="217" spans="11:19" ht="12.75" customHeight="1">
      <c r="K217" s="31"/>
      <c r="L217" s="28"/>
      <c r="M217" s="28"/>
      <c r="N217" s="28"/>
      <c r="O217" s="28"/>
      <c r="P217" s="28"/>
      <c r="Q217" s="28"/>
      <c r="R217" s="28"/>
      <c r="S217" s="28"/>
    </row>
    <row r="218" spans="11:19" ht="12.75" customHeight="1">
      <c r="K218" s="31"/>
      <c r="L218" s="28"/>
      <c r="M218" s="28"/>
      <c r="N218" s="28"/>
      <c r="O218" s="28"/>
      <c r="P218" s="28"/>
      <c r="Q218" s="28"/>
      <c r="R218" s="28"/>
      <c r="S218" s="28"/>
    </row>
    <row r="219" spans="11:19" ht="12.75" customHeight="1">
      <c r="K219" s="31"/>
      <c r="L219" s="28"/>
      <c r="M219" s="28"/>
      <c r="N219" s="28"/>
      <c r="O219" s="28"/>
      <c r="P219" s="28"/>
      <c r="Q219" s="28"/>
      <c r="R219" s="28"/>
      <c r="S219" s="28"/>
    </row>
    <row r="220" spans="11:19" ht="12.75" customHeight="1">
      <c r="K220" s="31"/>
      <c r="L220" s="28"/>
      <c r="M220" s="28"/>
      <c r="N220" s="28"/>
      <c r="O220" s="28"/>
      <c r="P220" s="28"/>
      <c r="Q220" s="28"/>
      <c r="R220" s="28"/>
      <c r="S220" s="28"/>
    </row>
    <row r="221" spans="11:19" ht="12.75" customHeight="1">
      <c r="K221" s="31"/>
      <c r="L221" s="28"/>
      <c r="M221" s="28"/>
      <c r="N221" s="28"/>
      <c r="O221" s="28"/>
      <c r="P221" s="28"/>
      <c r="Q221" s="28"/>
      <c r="R221" s="28"/>
      <c r="S221" s="28"/>
    </row>
    <row r="222" spans="11:19" ht="12.75" customHeight="1">
      <c r="K222" s="31"/>
      <c r="L222" s="28"/>
      <c r="M222" s="28"/>
      <c r="N222" s="28"/>
      <c r="O222" s="28"/>
      <c r="P222" s="28"/>
      <c r="Q222" s="28"/>
      <c r="R222" s="28"/>
      <c r="S222" s="28"/>
    </row>
    <row r="223" spans="11:19" ht="12.75" customHeight="1">
      <c r="K223" s="31"/>
      <c r="L223" s="28"/>
      <c r="M223" s="28"/>
      <c r="N223" s="28"/>
      <c r="O223" s="28"/>
      <c r="P223" s="28"/>
      <c r="Q223" s="28"/>
      <c r="R223" s="28"/>
      <c r="S223" s="28"/>
    </row>
    <row r="224" spans="11:19" ht="12.75" customHeight="1">
      <c r="K224" s="31"/>
      <c r="L224" s="28"/>
      <c r="M224" s="28"/>
      <c r="N224" s="28"/>
      <c r="O224" s="28"/>
      <c r="P224" s="28"/>
      <c r="Q224" s="28"/>
      <c r="R224" s="28"/>
      <c r="S224" s="28"/>
    </row>
    <row r="225" spans="11:19" ht="12.75" customHeight="1">
      <c r="K225" s="31"/>
      <c r="L225" s="28"/>
      <c r="M225" s="28"/>
      <c r="N225" s="28"/>
      <c r="O225" s="28"/>
      <c r="P225" s="28"/>
      <c r="Q225" s="28"/>
      <c r="R225" s="28"/>
      <c r="S225" s="28"/>
    </row>
    <row r="226" spans="11:19" ht="12.75" customHeight="1">
      <c r="K226" s="31"/>
      <c r="L226" s="28"/>
      <c r="M226" s="28"/>
      <c r="N226" s="28"/>
      <c r="O226" s="28"/>
      <c r="P226" s="28"/>
      <c r="Q226" s="28"/>
      <c r="R226" s="28"/>
      <c r="S226" s="28"/>
    </row>
    <row r="227" spans="11:19" ht="12.75" customHeight="1">
      <c r="K227" s="31"/>
      <c r="L227" s="28"/>
      <c r="M227" s="28"/>
      <c r="N227" s="28"/>
      <c r="O227" s="28"/>
      <c r="P227" s="28"/>
      <c r="Q227" s="28"/>
      <c r="R227" s="28"/>
      <c r="S227" s="28"/>
    </row>
    <row r="228" spans="11:19" ht="12.75" customHeight="1">
      <c r="K228" s="31"/>
      <c r="L228" s="28"/>
      <c r="M228" s="28"/>
      <c r="N228" s="28"/>
      <c r="O228" s="28"/>
      <c r="P228" s="28"/>
      <c r="Q228" s="28"/>
      <c r="R228" s="28"/>
      <c r="S228" s="28"/>
    </row>
    <row r="229" spans="11:19" ht="12.75" customHeight="1">
      <c r="K229" s="31"/>
      <c r="L229" s="28"/>
      <c r="M229" s="28"/>
      <c r="N229" s="28"/>
      <c r="O229" s="28"/>
      <c r="P229" s="28"/>
      <c r="Q229" s="28"/>
      <c r="R229" s="28"/>
      <c r="S229" s="28"/>
    </row>
    <row r="230" spans="11:19" ht="12.75" customHeight="1">
      <c r="K230" s="31"/>
      <c r="L230" s="28"/>
      <c r="M230" s="28"/>
      <c r="N230" s="28"/>
      <c r="O230" s="28"/>
      <c r="P230" s="28"/>
      <c r="Q230" s="28"/>
      <c r="R230" s="28"/>
      <c r="S230" s="28"/>
    </row>
    <row r="231" spans="11:19" ht="12.75" customHeight="1">
      <c r="K231" s="31"/>
      <c r="L231" s="28"/>
      <c r="M231" s="28"/>
      <c r="N231" s="28"/>
      <c r="O231" s="28"/>
      <c r="P231" s="28"/>
      <c r="Q231" s="28"/>
      <c r="R231" s="28"/>
      <c r="S231" s="28"/>
    </row>
    <row r="232" spans="11:19" ht="12.75" customHeight="1">
      <c r="K232" s="31"/>
      <c r="L232" s="28"/>
      <c r="M232" s="28"/>
      <c r="N232" s="28"/>
      <c r="O232" s="28"/>
      <c r="P232" s="28"/>
      <c r="Q232" s="28"/>
      <c r="R232" s="28"/>
      <c r="S232" s="28"/>
    </row>
    <row r="233" spans="11:19" ht="12.75" customHeight="1">
      <c r="K233" s="31"/>
      <c r="L233" s="28"/>
      <c r="M233" s="28"/>
      <c r="N233" s="28"/>
      <c r="O233" s="28"/>
      <c r="P233" s="28"/>
      <c r="Q233" s="28"/>
      <c r="R233" s="28"/>
      <c r="S233" s="28"/>
    </row>
    <row r="234" spans="11:19" ht="12.75" customHeight="1">
      <c r="K234" s="31"/>
      <c r="L234" s="28"/>
      <c r="M234" s="28"/>
      <c r="N234" s="28"/>
      <c r="O234" s="28"/>
      <c r="P234" s="28"/>
      <c r="Q234" s="28"/>
      <c r="R234" s="28"/>
      <c r="S234" s="28"/>
    </row>
    <row r="235" spans="11:19" ht="12.75" customHeight="1">
      <c r="K235" s="31"/>
      <c r="L235" s="28"/>
      <c r="M235" s="28"/>
      <c r="N235" s="28"/>
      <c r="O235" s="28"/>
      <c r="P235" s="28"/>
      <c r="Q235" s="28"/>
      <c r="R235" s="28"/>
      <c r="S235" s="28"/>
    </row>
    <row r="236" spans="11:19" ht="12.75" customHeight="1">
      <c r="K236" s="31"/>
      <c r="L236" s="28"/>
      <c r="M236" s="28"/>
      <c r="N236" s="28"/>
      <c r="O236" s="28"/>
      <c r="P236" s="28"/>
      <c r="Q236" s="28"/>
      <c r="R236" s="28"/>
      <c r="S236" s="28"/>
    </row>
    <row r="237" spans="11:19" ht="12.75" customHeight="1">
      <c r="K237" s="31"/>
      <c r="L237" s="28"/>
      <c r="M237" s="28"/>
      <c r="N237" s="28"/>
      <c r="O237" s="28"/>
      <c r="P237" s="28"/>
      <c r="Q237" s="28"/>
      <c r="R237" s="28"/>
      <c r="S237" s="28"/>
    </row>
    <row r="238" spans="11:19" ht="12.75" customHeight="1">
      <c r="K238" s="31"/>
      <c r="L238" s="28"/>
      <c r="M238" s="28"/>
      <c r="N238" s="28"/>
      <c r="O238" s="28"/>
      <c r="P238" s="28"/>
      <c r="Q238" s="28"/>
      <c r="R238" s="28"/>
      <c r="S238" s="28"/>
    </row>
    <row r="239" spans="11:19" ht="12.75" customHeight="1">
      <c r="K239" s="31"/>
      <c r="L239" s="28"/>
      <c r="M239" s="28"/>
      <c r="N239" s="28"/>
      <c r="O239" s="28"/>
      <c r="P239" s="28"/>
      <c r="Q239" s="28"/>
      <c r="R239" s="28"/>
      <c r="S239" s="28"/>
    </row>
    <row r="240" spans="11:19" ht="12.75" customHeight="1">
      <c r="K240" s="31"/>
      <c r="L240" s="28"/>
      <c r="M240" s="28"/>
      <c r="N240" s="28"/>
      <c r="O240" s="28"/>
      <c r="P240" s="28"/>
      <c r="Q240" s="28"/>
      <c r="R240" s="28"/>
      <c r="S240" s="28"/>
    </row>
    <row r="241" spans="11:19" ht="12.75" customHeight="1">
      <c r="K241" s="31"/>
      <c r="L241" s="28"/>
      <c r="M241" s="28"/>
      <c r="N241" s="28"/>
      <c r="O241" s="28"/>
      <c r="P241" s="28"/>
      <c r="Q241" s="28"/>
      <c r="R241" s="28"/>
      <c r="S241" s="28"/>
    </row>
    <row r="242" spans="11:19" ht="12.75" customHeight="1">
      <c r="K242" s="31"/>
      <c r="L242" s="28"/>
      <c r="M242" s="28"/>
      <c r="N242" s="28"/>
      <c r="O242" s="28"/>
      <c r="P242" s="28"/>
      <c r="Q242" s="28"/>
      <c r="R242" s="28"/>
      <c r="S242" s="28"/>
    </row>
    <row r="243" spans="11:19" ht="12.75" customHeight="1">
      <c r="K243" s="31"/>
      <c r="L243" s="28"/>
      <c r="M243" s="28"/>
      <c r="N243" s="28"/>
      <c r="O243" s="28"/>
      <c r="P243" s="28"/>
      <c r="Q243" s="28"/>
      <c r="R243" s="28"/>
      <c r="S243" s="28"/>
    </row>
    <row r="244" spans="11:19" ht="12.75" customHeight="1">
      <c r="K244" s="31"/>
      <c r="L244" s="28"/>
      <c r="M244" s="28"/>
      <c r="N244" s="28"/>
      <c r="O244" s="28"/>
      <c r="P244" s="28"/>
      <c r="Q244" s="28"/>
      <c r="R244" s="28"/>
      <c r="S244" s="28"/>
    </row>
    <row r="245" spans="11:19" ht="12.75" customHeight="1">
      <c r="K245" s="31"/>
      <c r="L245" s="28"/>
      <c r="M245" s="28"/>
      <c r="N245" s="28"/>
      <c r="O245" s="28"/>
      <c r="P245" s="28"/>
      <c r="Q245" s="28"/>
      <c r="R245" s="28"/>
      <c r="S245" s="28"/>
    </row>
    <row r="246" spans="11:19" ht="12.75" customHeight="1">
      <c r="K246" s="31"/>
      <c r="L246" s="28"/>
      <c r="M246" s="28"/>
      <c r="N246" s="28"/>
      <c r="O246" s="28"/>
      <c r="P246" s="28"/>
      <c r="Q246" s="28"/>
      <c r="R246" s="28"/>
      <c r="S246" s="28"/>
    </row>
    <row r="247" spans="11:19" ht="12.75" customHeight="1">
      <c r="K247" s="31"/>
      <c r="L247" s="28"/>
      <c r="M247" s="28"/>
      <c r="N247" s="28"/>
      <c r="O247" s="28"/>
      <c r="P247" s="28"/>
      <c r="Q247" s="28"/>
      <c r="R247" s="28"/>
      <c r="S247" s="28"/>
    </row>
    <row r="248" spans="11:19" ht="12.75" customHeight="1">
      <c r="K248" s="31"/>
      <c r="L248" s="28"/>
      <c r="M248" s="28"/>
      <c r="N248" s="28"/>
      <c r="O248" s="28"/>
      <c r="P248" s="28"/>
      <c r="Q248" s="28"/>
      <c r="R248" s="28"/>
      <c r="S248" s="28"/>
    </row>
    <row r="249" spans="11:19" ht="12.75" customHeight="1">
      <c r="K249" s="31"/>
      <c r="L249" s="28"/>
      <c r="M249" s="28"/>
      <c r="N249" s="28"/>
      <c r="O249" s="28"/>
      <c r="P249" s="28"/>
      <c r="Q249" s="28"/>
      <c r="R249" s="28"/>
      <c r="S249" s="28"/>
    </row>
    <row r="250" spans="11:19" ht="12.75" customHeight="1">
      <c r="K250" s="31"/>
      <c r="L250" s="28"/>
      <c r="M250" s="28"/>
      <c r="N250" s="28"/>
      <c r="O250" s="28"/>
      <c r="P250" s="28"/>
      <c r="Q250" s="28"/>
      <c r="R250" s="28"/>
      <c r="S250" s="28"/>
    </row>
    <row r="251" spans="11:19" ht="12.75" customHeight="1">
      <c r="K251" s="31"/>
      <c r="L251" s="28"/>
      <c r="M251" s="28"/>
      <c r="N251" s="28"/>
      <c r="O251" s="28"/>
      <c r="P251" s="28"/>
      <c r="Q251" s="28"/>
      <c r="R251" s="28"/>
      <c r="S251" s="28"/>
    </row>
    <row r="252" spans="11:19" ht="12.75" customHeight="1">
      <c r="K252" s="31"/>
      <c r="L252" s="28"/>
      <c r="M252" s="28"/>
      <c r="N252" s="28"/>
      <c r="O252" s="28"/>
      <c r="P252" s="28"/>
      <c r="Q252" s="28"/>
      <c r="R252" s="28"/>
      <c r="S252" s="28"/>
    </row>
    <row r="253" spans="11:19" ht="12.75" customHeight="1">
      <c r="K253" s="31"/>
      <c r="L253" s="28"/>
      <c r="M253" s="28"/>
      <c r="N253" s="28"/>
      <c r="O253" s="28"/>
      <c r="P253" s="28"/>
      <c r="Q253" s="28"/>
      <c r="R253" s="28"/>
      <c r="S253" s="28"/>
    </row>
    <row r="254" spans="11:19" ht="12.75" customHeight="1">
      <c r="K254" s="31"/>
      <c r="L254" s="28"/>
      <c r="M254" s="28"/>
      <c r="N254" s="28"/>
      <c r="O254" s="28"/>
      <c r="P254" s="28"/>
      <c r="Q254" s="28"/>
      <c r="R254" s="28"/>
      <c r="S254" s="28"/>
    </row>
    <row r="255" spans="11:19" ht="12.75" customHeight="1">
      <c r="K255" s="31"/>
      <c r="L255" s="28"/>
      <c r="M255" s="28"/>
      <c r="N255" s="28"/>
      <c r="O255" s="28"/>
      <c r="P255" s="28"/>
      <c r="Q255" s="28"/>
      <c r="R255" s="28"/>
      <c r="S255" s="28"/>
    </row>
    <row r="256" spans="11:19" ht="12.75" customHeight="1">
      <c r="K256" s="31"/>
      <c r="L256" s="28"/>
      <c r="M256" s="28"/>
      <c r="N256" s="28"/>
      <c r="O256" s="28"/>
      <c r="P256" s="28"/>
      <c r="Q256" s="28"/>
      <c r="R256" s="28"/>
      <c r="S256" s="28"/>
    </row>
    <row r="257" spans="11:19" ht="12.75" customHeight="1">
      <c r="K257" s="31"/>
      <c r="L257" s="28"/>
      <c r="M257" s="28"/>
      <c r="N257" s="28"/>
      <c r="O257" s="28"/>
      <c r="P257" s="28"/>
      <c r="Q257" s="28"/>
      <c r="R257" s="28"/>
      <c r="S257" s="28"/>
    </row>
    <row r="258" spans="11:19" ht="12.75" customHeight="1">
      <c r="K258" s="31"/>
      <c r="L258" s="28"/>
      <c r="M258" s="28"/>
      <c r="N258" s="28"/>
      <c r="O258" s="28"/>
      <c r="P258" s="28"/>
      <c r="Q258" s="28"/>
      <c r="R258" s="28"/>
      <c r="S258" s="28"/>
    </row>
    <row r="259" spans="11:19" ht="12.75" customHeight="1">
      <c r="K259" s="31"/>
      <c r="L259" s="28"/>
      <c r="M259" s="28"/>
      <c r="N259" s="28"/>
      <c r="O259" s="28"/>
      <c r="P259" s="28"/>
      <c r="Q259" s="28"/>
      <c r="R259" s="28"/>
      <c r="S259" s="28"/>
    </row>
    <row r="260" spans="11:19" ht="12.75" customHeight="1">
      <c r="K260" s="31"/>
      <c r="L260" s="28"/>
      <c r="M260" s="28"/>
      <c r="N260" s="28"/>
      <c r="O260" s="28"/>
      <c r="P260" s="28"/>
      <c r="Q260" s="28"/>
      <c r="R260" s="28"/>
      <c r="S260" s="28"/>
    </row>
    <row r="261" spans="11:19" ht="12.75" customHeight="1">
      <c r="K261" s="31"/>
      <c r="L261" s="28"/>
      <c r="M261" s="28"/>
      <c r="N261" s="28"/>
      <c r="O261" s="28"/>
      <c r="P261" s="28"/>
      <c r="Q261" s="28"/>
      <c r="R261" s="28"/>
      <c r="S261" s="28"/>
    </row>
    <row r="262" spans="11:19" ht="12.75" customHeight="1">
      <c r="K262" s="31"/>
      <c r="L262" s="28"/>
      <c r="M262" s="28"/>
      <c r="N262" s="28"/>
      <c r="O262" s="28"/>
      <c r="P262" s="28"/>
      <c r="Q262" s="28"/>
      <c r="R262" s="28"/>
      <c r="S262" s="28"/>
    </row>
    <row r="263" spans="11:19" ht="12.75" customHeight="1">
      <c r="K263" s="31"/>
      <c r="L263" s="28"/>
      <c r="M263" s="28"/>
      <c r="N263" s="28"/>
      <c r="O263" s="28"/>
      <c r="P263" s="28"/>
      <c r="Q263" s="28"/>
      <c r="R263" s="28"/>
      <c r="S263" s="28"/>
    </row>
    <row r="264" spans="11:19" ht="12.75" customHeight="1">
      <c r="K264" s="31"/>
      <c r="L264" s="28"/>
      <c r="M264" s="28"/>
      <c r="N264" s="28"/>
      <c r="O264" s="28"/>
      <c r="P264" s="28"/>
      <c r="Q264" s="28"/>
      <c r="R264" s="28"/>
      <c r="S264" s="28"/>
    </row>
    <row r="265" spans="11:19" ht="12.75" customHeight="1">
      <c r="K265" s="31"/>
      <c r="L265" s="28"/>
      <c r="M265" s="28"/>
      <c r="N265" s="28"/>
      <c r="O265" s="28"/>
      <c r="P265" s="28"/>
      <c r="Q265" s="28"/>
      <c r="R265" s="28"/>
      <c r="S265" s="28"/>
    </row>
    <row r="266" spans="11:19" ht="12.75" customHeight="1">
      <c r="K266" s="31"/>
      <c r="L266" s="28"/>
      <c r="M266" s="28"/>
      <c r="N266" s="28"/>
      <c r="O266" s="28"/>
      <c r="P266" s="28"/>
      <c r="Q266" s="28"/>
      <c r="R266" s="28"/>
      <c r="S266" s="28"/>
    </row>
    <row r="267" spans="11:19" ht="12.75" customHeight="1">
      <c r="K267" s="31"/>
      <c r="L267" s="28"/>
      <c r="M267" s="28"/>
      <c r="N267" s="28"/>
      <c r="O267" s="28"/>
      <c r="P267" s="28"/>
      <c r="Q267" s="28"/>
      <c r="R267" s="28"/>
      <c r="S267" s="28"/>
    </row>
    <row r="268" spans="11:19" ht="12.75" customHeight="1">
      <c r="K268" s="31"/>
      <c r="L268" s="28"/>
      <c r="M268" s="28"/>
      <c r="N268" s="28"/>
      <c r="O268" s="28"/>
      <c r="P268" s="28"/>
      <c r="Q268" s="28"/>
      <c r="R268" s="28"/>
      <c r="S268" s="28"/>
    </row>
    <row r="269" spans="11:19" ht="12.75" customHeight="1">
      <c r="K269" s="31"/>
      <c r="L269" s="28"/>
      <c r="M269" s="28"/>
      <c r="N269" s="28"/>
      <c r="O269" s="28"/>
      <c r="P269" s="28"/>
      <c r="Q269" s="28"/>
      <c r="R269" s="28"/>
      <c r="S269" s="28"/>
    </row>
    <row r="270" spans="11:19" ht="12.75" customHeight="1">
      <c r="K270" s="31"/>
      <c r="L270" s="28"/>
      <c r="M270" s="28"/>
      <c r="N270" s="28"/>
      <c r="O270" s="28"/>
      <c r="P270" s="28"/>
      <c r="Q270" s="28"/>
      <c r="R270" s="28"/>
      <c r="S270" s="28"/>
    </row>
    <row r="271" spans="11:19" ht="12.75" customHeight="1">
      <c r="K271" s="31"/>
      <c r="L271" s="28"/>
      <c r="M271" s="28"/>
      <c r="N271" s="28"/>
      <c r="O271" s="28"/>
      <c r="P271" s="28"/>
      <c r="Q271" s="28"/>
      <c r="R271" s="28"/>
      <c r="S271" s="28"/>
    </row>
    <row r="272" spans="11:19" ht="12.75" customHeight="1">
      <c r="K272" s="31"/>
      <c r="L272" s="28"/>
      <c r="M272" s="28"/>
      <c r="N272" s="28"/>
      <c r="O272" s="28"/>
      <c r="P272" s="28"/>
      <c r="Q272" s="28"/>
      <c r="R272" s="28"/>
      <c r="S272" s="28"/>
    </row>
    <row r="273" spans="11:19" ht="12.75" customHeight="1">
      <c r="K273" s="31"/>
      <c r="L273" s="28"/>
      <c r="M273" s="28"/>
      <c r="N273" s="28"/>
      <c r="O273" s="28"/>
      <c r="P273" s="28"/>
      <c r="Q273" s="28"/>
      <c r="R273" s="28"/>
      <c r="S273" s="28"/>
    </row>
    <row r="274" spans="11:19" ht="12.75" customHeight="1">
      <c r="K274" s="31"/>
      <c r="L274" s="28"/>
      <c r="M274" s="28"/>
      <c r="N274" s="28"/>
      <c r="O274" s="28"/>
      <c r="P274" s="28"/>
      <c r="Q274" s="28"/>
      <c r="R274" s="28"/>
      <c r="S274" s="28"/>
    </row>
    <row r="275" spans="11:19" ht="12.75" customHeight="1">
      <c r="K275" s="31"/>
      <c r="L275" s="28"/>
      <c r="M275" s="28"/>
      <c r="N275" s="28"/>
      <c r="O275" s="28"/>
      <c r="P275" s="28"/>
      <c r="Q275" s="28"/>
      <c r="R275" s="28"/>
      <c r="S275" s="28"/>
    </row>
    <row r="276" spans="11:19" ht="12.75" customHeight="1">
      <c r="K276" s="31"/>
      <c r="L276" s="28"/>
      <c r="M276" s="28"/>
      <c r="N276" s="28"/>
      <c r="O276" s="28"/>
      <c r="P276" s="28"/>
      <c r="Q276" s="28"/>
      <c r="R276" s="28"/>
      <c r="S276" s="28"/>
    </row>
    <row r="277" spans="11:19" ht="12.75" customHeight="1">
      <c r="K277" s="31"/>
      <c r="L277" s="28"/>
      <c r="M277" s="28"/>
      <c r="N277" s="28"/>
      <c r="O277" s="28"/>
      <c r="P277" s="28"/>
      <c r="Q277" s="28"/>
      <c r="R277" s="28"/>
      <c r="S277" s="28"/>
    </row>
    <row r="278" spans="11:19" ht="12.75" customHeight="1">
      <c r="K278" s="31"/>
      <c r="L278" s="28"/>
      <c r="M278" s="28"/>
      <c r="N278" s="28"/>
      <c r="O278" s="28"/>
      <c r="P278" s="28"/>
      <c r="Q278" s="28"/>
      <c r="R278" s="28"/>
      <c r="S278" s="28"/>
    </row>
    <row r="279" spans="11:19" ht="12.75" customHeight="1">
      <c r="K279" s="31"/>
      <c r="L279" s="28"/>
      <c r="M279" s="28"/>
      <c r="N279" s="28"/>
      <c r="O279" s="28"/>
      <c r="P279" s="28"/>
      <c r="Q279" s="28"/>
      <c r="R279" s="28"/>
      <c r="S279" s="28"/>
    </row>
    <row r="280" spans="11:19" ht="12.75" customHeight="1">
      <c r="K280" s="31"/>
      <c r="L280" s="28"/>
      <c r="M280" s="28"/>
      <c r="N280" s="28"/>
      <c r="O280" s="28"/>
      <c r="P280" s="28"/>
      <c r="Q280" s="28"/>
      <c r="R280" s="28"/>
      <c r="S280" s="28"/>
    </row>
    <row r="281" spans="11:19" ht="12.75" customHeight="1">
      <c r="K281" s="31"/>
      <c r="L281" s="28"/>
      <c r="M281" s="28"/>
      <c r="N281" s="28"/>
      <c r="O281" s="28"/>
      <c r="P281" s="28"/>
      <c r="Q281" s="28"/>
      <c r="R281" s="28"/>
      <c r="S281" s="28"/>
    </row>
    <row r="282" spans="11:19" ht="12.75" customHeight="1">
      <c r="K282" s="31"/>
      <c r="L282" s="28"/>
      <c r="M282" s="28"/>
      <c r="N282" s="28"/>
      <c r="O282" s="28"/>
      <c r="P282" s="28"/>
      <c r="Q282" s="28"/>
      <c r="R282" s="28"/>
      <c r="S282" s="28"/>
    </row>
    <row r="283" spans="11:19" ht="12.75" customHeight="1">
      <c r="K283" s="31"/>
      <c r="L283" s="28"/>
      <c r="M283" s="28"/>
      <c r="N283" s="28"/>
      <c r="O283" s="28"/>
      <c r="P283" s="28"/>
      <c r="Q283" s="28"/>
      <c r="R283" s="28"/>
      <c r="S283" s="28"/>
    </row>
    <row r="284" spans="11:19" ht="12.75" customHeight="1">
      <c r="K284" s="31"/>
      <c r="L284" s="28"/>
      <c r="M284" s="28"/>
      <c r="N284" s="28"/>
      <c r="O284" s="28"/>
      <c r="P284" s="28"/>
      <c r="Q284" s="28"/>
      <c r="R284" s="28"/>
      <c r="S284" s="28"/>
    </row>
    <row r="285" spans="11:19" ht="12.75" customHeight="1">
      <c r="K285" s="31"/>
      <c r="L285" s="28"/>
      <c r="M285" s="28"/>
      <c r="N285" s="28"/>
      <c r="O285" s="28"/>
      <c r="P285" s="28"/>
      <c r="Q285" s="28"/>
      <c r="R285" s="28"/>
      <c r="S285" s="28"/>
    </row>
    <row r="286" spans="11:19" ht="12.75" customHeight="1">
      <c r="K286" s="31"/>
      <c r="L286" s="28"/>
      <c r="M286" s="28"/>
      <c r="N286" s="28"/>
      <c r="O286" s="28"/>
      <c r="P286" s="28"/>
      <c r="Q286" s="28"/>
      <c r="R286" s="28"/>
      <c r="S286" s="28"/>
    </row>
    <row r="287" spans="11:19" ht="12.75" customHeight="1">
      <c r="K287" s="31"/>
      <c r="L287" s="28"/>
      <c r="M287" s="28"/>
      <c r="N287" s="28"/>
      <c r="O287" s="28"/>
      <c r="P287" s="28"/>
      <c r="Q287" s="28"/>
      <c r="R287" s="28"/>
      <c r="S287" s="28"/>
    </row>
    <row r="288" spans="11:19" ht="12.75" customHeight="1">
      <c r="K288" s="31"/>
      <c r="L288" s="28"/>
      <c r="M288" s="28"/>
      <c r="N288" s="28"/>
      <c r="O288" s="28"/>
      <c r="P288" s="28"/>
      <c r="Q288" s="28"/>
      <c r="R288" s="28"/>
      <c r="S288" s="28"/>
    </row>
    <row r="289" spans="11:19" ht="12.75" customHeight="1">
      <c r="K289" s="31"/>
      <c r="L289" s="28"/>
      <c r="M289" s="28"/>
      <c r="N289" s="28"/>
      <c r="O289" s="28"/>
      <c r="P289" s="28"/>
      <c r="Q289" s="28"/>
      <c r="R289" s="28"/>
      <c r="S289" s="28"/>
    </row>
    <row r="290" spans="11:19" ht="12.75" customHeight="1">
      <c r="K290" s="31"/>
      <c r="L290" s="28"/>
      <c r="M290" s="28"/>
      <c r="N290" s="28"/>
      <c r="O290" s="28"/>
      <c r="P290" s="28"/>
      <c r="Q290" s="28"/>
      <c r="R290" s="28"/>
      <c r="S290" s="28"/>
    </row>
    <row r="291" spans="11:19" ht="12.75" customHeight="1">
      <c r="K291" s="31"/>
      <c r="L291" s="28"/>
      <c r="M291" s="28"/>
      <c r="N291" s="28"/>
      <c r="O291" s="28"/>
      <c r="P291" s="28"/>
      <c r="Q291" s="28"/>
      <c r="R291" s="28"/>
      <c r="S291" s="28"/>
    </row>
    <row r="292" spans="11:19" ht="12.75" customHeight="1">
      <c r="K292" s="31"/>
      <c r="L292" s="28"/>
      <c r="M292" s="28"/>
      <c r="N292" s="28"/>
      <c r="O292" s="28"/>
      <c r="P292" s="28"/>
      <c r="Q292" s="28"/>
      <c r="R292" s="28"/>
      <c r="S292" s="28"/>
    </row>
    <row r="293" spans="11:19" ht="12.75" customHeight="1">
      <c r="K293" s="31"/>
      <c r="L293" s="28"/>
      <c r="M293" s="28"/>
      <c r="N293" s="28"/>
      <c r="O293" s="28"/>
      <c r="P293" s="28"/>
      <c r="Q293" s="28"/>
      <c r="R293" s="28"/>
      <c r="S293" s="28"/>
    </row>
    <row r="294" spans="11:19" ht="12.75" customHeight="1">
      <c r="K294" s="31"/>
      <c r="L294" s="28"/>
      <c r="M294" s="28"/>
      <c r="N294" s="28"/>
      <c r="O294" s="28"/>
      <c r="P294" s="28"/>
      <c r="Q294" s="28"/>
      <c r="R294" s="28"/>
      <c r="S294" s="28"/>
    </row>
    <row r="295" spans="11:19" ht="12.75" customHeight="1">
      <c r="K295" s="31"/>
      <c r="L295" s="28"/>
      <c r="M295" s="28"/>
      <c r="N295" s="28"/>
      <c r="O295" s="28"/>
      <c r="P295" s="28"/>
      <c r="Q295" s="28"/>
      <c r="R295" s="28"/>
      <c r="S295" s="28"/>
    </row>
    <row r="296" spans="11:19" ht="12.75" customHeight="1">
      <c r="K296" s="31"/>
      <c r="L296" s="28"/>
      <c r="M296" s="28"/>
      <c r="N296" s="28"/>
      <c r="O296" s="28"/>
      <c r="P296" s="28"/>
      <c r="Q296" s="28"/>
      <c r="R296" s="28"/>
      <c r="S296" s="28"/>
    </row>
    <row r="297" spans="11:19" ht="12.75" customHeight="1">
      <c r="K297" s="31"/>
      <c r="L297" s="28"/>
      <c r="M297" s="28"/>
      <c r="N297" s="28"/>
      <c r="O297" s="28"/>
      <c r="P297" s="28"/>
      <c r="Q297" s="28"/>
      <c r="R297" s="28"/>
      <c r="S297" s="28"/>
    </row>
    <row r="298" spans="11:19" ht="12.75" customHeight="1">
      <c r="K298" s="31"/>
      <c r="L298" s="28"/>
      <c r="M298" s="28"/>
      <c r="N298" s="28"/>
      <c r="O298" s="28"/>
      <c r="P298" s="28"/>
      <c r="Q298" s="28"/>
      <c r="R298" s="28"/>
      <c r="S298" s="28"/>
    </row>
    <row r="299" spans="11:19" ht="12.75" customHeight="1">
      <c r="K299" s="31"/>
      <c r="L299" s="28"/>
      <c r="M299" s="28"/>
      <c r="N299" s="28"/>
      <c r="O299" s="28"/>
      <c r="P299" s="28"/>
      <c r="Q299" s="28"/>
      <c r="R299" s="28"/>
      <c r="S299" s="28"/>
    </row>
    <row r="300" spans="11:19" ht="12.75" customHeight="1">
      <c r="K300" s="31"/>
      <c r="L300" s="28"/>
      <c r="M300" s="28"/>
      <c r="N300" s="28"/>
      <c r="O300" s="28"/>
      <c r="P300" s="28"/>
      <c r="Q300" s="28"/>
      <c r="R300" s="28"/>
      <c r="S300" s="28"/>
    </row>
    <row r="301" spans="11:19" ht="12.75" customHeight="1">
      <c r="K301" s="31"/>
      <c r="L301" s="28"/>
      <c r="M301" s="28"/>
      <c r="N301" s="28"/>
      <c r="O301" s="28"/>
      <c r="P301" s="28"/>
      <c r="Q301" s="28"/>
      <c r="R301" s="28"/>
      <c r="S301" s="28"/>
    </row>
    <row r="302" spans="11:19" ht="12.75" customHeight="1">
      <c r="K302" s="31"/>
      <c r="L302" s="28"/>
      <c r="M302" s="28"/>
      <c r="N302" s="28"/>
      <c r="O302" s="28"/>
      <c r="P302" s="28"/>
      <c r="Q302" s="28"/>
      <c r="R302" s="28"/>
      <c r="S302" s="28"/>
    </row>
    <row r="303" spans="11:19" ht="12.75" customHeight="1">
      <c r="K303" s="31"/>
      <c r="L303" s="28"/>
      <c r="M303" s="28"/>
      <c r="N303" s="28"/>
      <c r="O303" s="28"/>
      <c r="P303" s="28"/>
      <c r="Q303" s="28"/>
      <c r="R303" s="28"/>
      <c r="S303" s="28"/>
    </row>
    <row r="304" spans="11:19" ht="12.75" customHeight="1">
      <c r="K304" s="31"/>
      <c r="L304" s="28"/>
      <c r="M304" s="28"/>
      <c r="N304" s="28"/>
      <c r="O304" s="28"/>
      <c r="P304" s="28"/>
      <c r="Q304" s="28"/>
      <c r="R304" s="28"/>
      <c r="S304" s="28"/>
    </row>
    <row r="305" spans="11:19" ht="12.75" customHeight="1">
      <c r="K305" s="31"/>
      <c r="L305" s="28"/>
      <c r="M305" s="28"/>
      <c r="N305" s="28"/>
      <c r="O305" s="28"/>
      <c r="P305" s="28"/>
      <c r="Q305" s="28"/>
      <c r="R305" s="28"/>
      <c r="S305" s="28"/>
    </row>
    <row r="306" spans="11:19" ht="12.75" customHeight="1">
      <c r="K306" s="31"/>
      <c r="L306" s="28"/>
      <c r="M306" s="28"/>
      <c r="N306" s="28"/>
      <c r="O306" s="28"/>
      <c r="P306" s="28"/>
      <c r="Q306" s="28"/>
      <c r="R306" s="28"/>
      <c r="S306" s="28"/>
    </row>
    <row r="307" spans="11:19" ht="12.75" customHeight="1">
      <c r="K307" s="31"/>
      <c r="L307" s="28"/>
      <c r="M307" s="28"/>
      <c r="N307" s="28"/>
      <c r="O307" s="28"/>
      <c r="P307" s="28"/>
      <c r="Q307" s="28"/>
      <c r="R307" s="28"/>
      <c r="S307" s="28"/>
    </row>
    <row r="308" spans="11:19" ht="12.75" customHeight="1">
      <c r="K308" s="31"/>
      <c r="L308" s="28"/>
      <c r="M308" s="28"/>
      <c r="N308" s="28"/>
      <c r="O308" s="28"/>
      <c r="P308" s="28"/>
      <c r="Q308" s="28"/>
      <c r="R308" s="28"/>
      <c r="S308" s="28"/>
    </row>
    <row r="309" spans="11:19" ht="12.75" customHeight="1">
      <c r="K309" s="31"/>
      <c r="L309" s="28"/>
      <c r="M309" s="28"/>
      <c r="N309" s="28"/>
      <c r="O309" s="28"/>
      <c r="P309" s="28"/>
      <c r="Q309" s="28"/>
      <c r="R309" s="28"/>
      <c r="S309" s="28"/>
    </row>
    <row r="310" spans="11:19" ht="12.75" customHeight="1">
      <c r="K310" s="31"/>
      <c r="L310" s="28"/>
      <c r="M310" s="28"/>
      <c r="N310" s="28"/>
      <c r="O310" s="28"/>
      <c r="P310" s="28"/>
      <c r="Q310" s="28"/>
      <c r="R310" s="28"/>
      <c r="S310" s="28"/>
    </row>
    <row r="311" spans="11:19" ht="12.75" customHeight="1">
      <c r="K311" s="31"/>
      <c r="L311" s="28"/>
      <c r="M311" s="28"/>
      <c r="N311" s="28"/>
      <c r="O311" s="28"/>
      <c r="P311" s="28"/>
      <c r="Q311" s="28"/>
      <c r="R311" s="28"/>
      <c r="S311" s="28"/>
    </row>
    <row r="312" spans="11:19" ht="12.75" customHeight="1">
      <c r="K312" s="31"/>
      <c r="L312" s="28"/>
      <c r="M312" s="28"/>
      <c r="N312" s="28"/>
      <c r="O312" s="28"/>
      <c r="P312" s="28"/>
      <c r="Q312" s="28"/>
      <c r="R312" s="28"/>
      <c r="S312" s="28"/>
    </row>
    <row r="313" spans="11:19" ht="12.75" customHeight="1">
      <c r="K313" s="31"/>
      <c r="L313" s="28"/>
      <c r="M313" s="28"/>
      <c r="N313" s="28"/>
      <c r="O313" s="28"/>
      <c r="P313" s="28"/>
      <c r="Q313" s="28"/>
      <c r="R313" s="28"/>
      <c r="S313" s="28"/>
    </row>
    <row r="314" spans="11:19" ht="12.75" customHeight="1">
      <c r="K314" s="31"/>
      <c r="L314" s="28"/>
      <c r="M314" s="28"/>
      <c r="N314" s="28"/>
      <c r="O314" s="28"/>
      <c r="P314" s="28"/>
      <c r="Q314" s="28"/>
      <c r="R314" s="28"/>
      <c r="S314" s="28"/>
    </row>
    <row r="315" spans="11:19" ht="12.75" customHeight="1">
      <c r="K315" s="31"/>
      <c r="L315" s="28"/>
      <c r="M315" s="28"/>
      <c r="N315" s="28"/>
      <c r="O315" s="28"/>
      <c r="P315" s="28"/>
      <c r="Q315" s="28"/>
      <c r="R315" s="28"/>
      <c r="S315" s="28"/>
    </row>
    <row r="316" spans="11:19" ht="12.75" customHeight="1">
      <c r="K316" s="31"/>
      <c r="L316" s="28"/>
      <c r="M316" s="28"/>
      <c r="N316" s="28"/>
      <c r="O316" s="28"/>
      <c r="P316" s="28"/>
      <c r="Q316" s="28"/>
      <c r="R316" s="28"/>
      <c r="S316" s="28"/>
    </row>
    <row r="317" spans="11:19" ht="12.75" customHeight="1">
      <c r="K317" s="31"/>
      <c r="L317" s="28"/>
      <c r="M317" s="28"/>
      <c r="N317" s="28"/>
      <c r="O317" s="28"/>
      <c r="P317" s="28"/>
      <c r="Q317" s="28"/>
      <c r="R317" s="28"/>
      <c r="S317" s="28"/>
    </row>
    <row r="318" spans="11:19" ht="12.75" customHeight="1">
      <c r="K318" s="31"/>
      <c r="L318" s="28"/>
      <c r="M318" s="28"/>
      <c r="N318" s="28"/>
      <c r="O318" s="28"/>
      <c r="P318" s="28"/>
      <c r="Q318" s="28"/>
      <c r="R318" s="28"/>
      <c r="S318" s="28"/>
    </row>
    <row r="319" spans="11:19" ht="12.75" customHeight="1">
      <c r="K319" s="31"/>
      <c r="L319" s="28"/>
      <c r="M319" s="28"/>
      <c r="N319" s="28"/>
      <c r="O319" s="28"/>
      <c r="P319" s="28"/>
      <c r="Q319" s="28"/>
      <c r="R319" s="28"/>
      <c r="S319" s="28"/>
    </row>
    <row r="320" spans="11:19" ht="12.75" customHeight="1">
      <c r="K320" s="31"/>
      <c r="L320" s="28"/>
      <c r="M320" s="28"/>
      <c r="N320" s="28"/>
      <c r="O320" s="28"/>
      <c r="P320" s="28"/>
      <c r="Q320" s="28"/>
      <c r="R320" s="28"/>
      <c r="S320" s="28"/>
    </row>
    <row r="321" spans="11:19" ht="12.75" customHeight="1">
      <c r="K321" s="31"/>
      <c r="L321" s="28"/>
      <c r="M321" s="28"/>
      <c r="N321" s="28"/>
      <c r="O321" s="28"/>
      <c r="P321" s="28"/>
      <c r="Q321" s="28"/>
      <c r="R321" s="28"/>
      <c r="S321" s="28"/>
    </row>
    <row r="322" spans="11:19" ht="12.75" customHeight="1">
      <c r="K322" s="31"/>
      <c r="L322" s="28"/>
      <c r="M322" s="28"/>
      <c r="N322" s="28"/>
      <c r="O322" s="28"/>
      <c r="P322" s="28"/>
      <c r="Q322" s="28"/>
      <c r="R322" s="28"/>
      <c r="S322" s="28"/>
    </row>
    <row r="323" spans="11:19" ht="12.75" customHeight="1">
      <c r="K323" s="31"/>
      <c r="L323" s="28"/>
      <c r="M323" s="28"/>
      <c r="N323" s="28"/>
      <c r="O323" s="28"/>
      <c r="P323" s="28"/>
      <c r="Q323" s="28"/>
      <c r="R323" s="28"/>
      <c r="S323" s="28"/>
    </row>
    <row r="324" spans="11:19" ht="12.75" customHeight="1">
      <c r="K324" s="31"/>
      <c r="L324" s="28"/>
      <c r="M324" s="28"/>
      <c r="N324" s="28"/>
      <c r="O324" s="28"/>
      <c r="P324" s="28"/>
      <c r="Q324" s="28"/>
      <c r="R324" s="28"/>
      <c r="S324" s="28"/>
    </row>
    <row r="325" spans="11:19" ht="12.75" customHeight="1">
      <c r="K325" s="31"/>
      <c r="L325" s="28"/>
      <c r="M325" s="28"/>
      <c r="N325" s="28"/>
      <c r="O325" s="28"/>
      <c r="P325" s="28"/>
      <c r="Q325" s="28"/>
      <c r="R325" s="28"/>
      <c r="S325" s="28"/>
    </row>
    <row r="326" spans="11:19" ht="12.75" customHeight="1">
      <c r="K326" s="31"/>
      <c r="L326" s="28"/>
      <c r="M326" s="28"/>
      <c r="N326" s="28"/>
      <c r="O326" s="28"/>
      <c r="P326" s="28"/>
      <c r="Q326" s="28"/>
      <c r="R326" s="28"/>
      <c r="S326" s="28"/>
    </row>
    <row r="327" spans="11:19" ht="12.75" customHeight="1">
      <c r="K327" s="31"/>
      <c r="L327" s="28"/>
      <c r="M327" s="28"/>
      <c r="N327" s="28"/>
      <c r="O327" s="28"/>
      <c r="P327" s="28"/>
      <c r="Q327" s="28"/>
      <c r="R327" s="28"/>
      <c r="S327" s="28"/>
    </row>
    <row r="328" spans="11:19" ht="12.75" customHeight="1">
      <c r="K328" s="31"/>
      <c r="L328" s="28"/>
      <c r="M328" s="28"/>
      <c r="N328" s="28"/>
      <c r="O328" s="28"/>
      <c r="P328" s="28"/>
      <c r="Q328" s="28"/>
      <c r="R328" s="28"/>
      <c r="S328" s="28"/>
    </row>
    <row r="329" spans="11:19" ht="12.75" customHeight="1">
      <c r="K329" s="31"/>
      <c r="L329" s="28"/>
      <c r="M329" s="28"/>
      <c r="N329" s="28"/>
      <c r="O329" s="28"/>
      <c r="P329" s="28"/>
      <c r="Q329" s="28"/>
      <c r="R329" s="28"/>
      <c r="S329" s="28"/>
    </row>
    <row r="330" spans="11:19" ht="12.75" customHeight="1">
      <c r="K330" s="31"/>
      <c r="L330" s="28"/>
      <c r="M330" s="28"/>
      <c r="N330" s="28"/>
      <c r="O330" s="28"/>
      <c r="P330" s="28"/>
      <c r="Q330" s="28"/>
      <c r="R330" s="28"/>
      <c r="S330" s="28"/>
    </row>
    <row r="331" spans="11:19" ht="12.75" customHeight="1">
      <c r="K331" s="31"/>
      <c r="L331" s="28"/>
      <c r="M331" s="28"/>
      <c r="N331" s="28"/>
      <c r="O331" s="28"/>
      <c r="P331" s="28"/>
      <c r="Q331" s="28"/>
      <c r="R331" s="28"/>
      <c r="S331" s="28"/>
    </row>
    <row r="332" spans="11:19" ht="12.75" customHeight="1">
      <c r="K332" s="31"/>
      <c r="L332" s="28"/>
      <c r="M332" s="28"/>
      <c r="N332" s="28"/>
      <c r="O332" s="28"/>
      <c r="P332" s="28"/>
      <c r="Q332" s="28"/>
      <c r="R332" s="28"/>
      <c r="S332" s="28"/>
    </row>
    <row r="333" spans="11:19" ht="12.75" customHeight="1">
      <c r="K333" s="31"/>
      <c r="L333" s="28"/>
      <c r="M333" s="28"/>
      <c r="N333" s="28"/>
      <c r="O333" s="28"/>
      <c r="P333" s="28"/>
      <c r="Q333" s="28"/>
      <c r="R333" s="28"/>
      <c r="S333" s="28"/>
    </row>
    <row r="334" spans="11:19" ht="12.75" customHeight="1">
      <c r="K334" s="31"/>
      <c r="L334" s="28"/>
      <c r="M334" s="28"/>
      <c r="N334" s="28"/>
      <c r="O334" s="28"/>
      <c r="P334" s="28"/>
      <c r="Q334" s="28"/>
      <c r="R334" s="28"/>
      <c r="S334" s="28"/>
    </row>
    <row r="335" spans="11:19" ht="12.75" customHeight="1">
      <c r="K335" s="31"/>
      <c r="L335" s="28"/>
      <c r="M335" s="28"/>
      <c r="N335" s="28"/>
      <c r="O335" s="28"/>
      <c r="P335" s="28"/>
      <c r="Q335" s="28"/>
      <c r="R335" s="28"/>
      <c r="S335" s="28"/>
    </row>
    <row r="336" spans="11:19" ht="12.75" customHeight="1">
      <c r="K336" s="31"/>
      <c r="L336" s="28"/>
      <c r="M336" s="28"/>
      <c r="N336" s="28"/>
      <c r="O336" s="28"/>
      <c r="P336" s="28"/>
      <c r="Q336" s="28"/>
      <c r="R336" s="28"/>
      <c r="S336" s="28"/>
    </row>
    <row r="337" spans="11:19" ht="12.75" customHeight="1">
      <c r="K337" s="31"/>
      <c r="L337" s="28"/>
      <c r="M337" s="28"/>
      <c r="N337" s="28"/>
      <c r="O337" s="28"/>
      <c r="P337" s="28"/>
      <c r="Q337" s="28"/>
      <c r="R337" s="28"/>
      <c r="S337" s="28"/>
    </row>
    <row r="338" spans="11:19" ht="12.75" customHeight="1">
      <c r="K338" s="31"/>
      <c r="L338" s="28"/>
      <c r="M338" s="28"/>
      <c r="N338" s="28"/>
      <c r="O338" s="28"/>
      <c r="P338" s="28"/>
      <c r="Q338" s="28"/>
      <c r="R338" s="28"/>
      <c r="S338" s="28"/>
    </row>
    <row r="339" spans="11:19" ht="12.75" customHeight="1">
      <c r="K339" s="31"/>
      <c r="L339" s="28"/>
      <c r="M339" s="28"/>
      <c r="N339" s="28"/>
      <c r="O339" s="28"/>
      <c r="P339" s="28"/>
      <c r="Q339" s="28"/>
      <c r="R339" s="28"/>
      <c r="S339" s="28"/>
    </row>
    <row r="340" spans="11:19" ht="12.75" customHeight="1">
      <c r="K340" s="31"/>
      <c r="L340" s="28"/>
      <c r="M340" s="28"/>
      <c r="N340" s="28"/>
      <c r="O340" s="28"/>
      <c r="P340" s="28"/>
      <c r="Q340" s="28"/>
      <c r="R340" s="28"/>
      <c r="S340" s="28"/>
    </row>
    <row r="341" spans="11:19" ht="12.75" customHeight="1">
      <c r="K341" s="31"/>
      <c r="L341" s="28"/>
      <c r="M341" s="28"/>
      <c r="N341" s="28"/>
      <c r="O341" s="28"/>
      <c r="P341" s="28"/>
      <c r="Q341" s="28"/>
      <c r="R341" s="28"/>
      <c r="S341" s="28"/>
    </row>
    <row r="342" spans="11:19" ht="12.75" customHeight="1">
      <c r="K342" s="31"/>
      <c r="L342" s="28"/>
      <c r="M342" s="28"/>
      <c r="N342" s="28"/>
      <c r="O342" s="28"/>
      <c r="P342" s="28"/>
      <c r="Q342" s="28"/>
      <c r="R342" s="28"/>
      <c r="S342" s="28"/>
    </row>
    <row r="343" spans="11:19" ht="12.75" customHeight="1">
      <c r="K343" s="31"/>
      <c r="L343" s="28"/>
      <c r="M343" s="28"/>
      <c r="N343" s="28"/>
      <c r="O343" s="28"/>
      <c r="P343" s="28"/>
      <c r="Q343" s="28"/>
      <c r="R343" s="28"/>
      <c r="S343" s="28"/>
    </row>
    <row r="344" spans="11:19" ht="12.75" customHeight="1">
      <c r="K344" s="31"/>
      <c r="L344" s="28"/>
      <c r="M344" s="28"/>
      <c r="N344" s="28"/>
      <c r="O344" s="28"/>
      <c r="P344" s="28"/>
      <c r="Q344" s="28"/>
      <c r="R344" s="28"/>
      <c r="S344" s="28"/>
    </row>
    <row r="345" spans="11:19" ht="12.75" customHeight="1">
      <c r="K345" s="31"/>
      <c r="L345" s="28"/>
      <c r="M345" s="28"/>
      <c r="N345" s="28"/>
      <c r="O345" s="28"/>
      <c r="P345" s="28"/>
      <c r="Q345" s="28"/>
      <c r="R345" s="28"/>
      <c r="S345" s="28"/>
    </row>
    <row r="346" spans="11:19" ht="12.75" customHeight="1">
      <c r="K346" s="31"/>
      <c r="L346" s="28"/>
      <c r="M346" s="28"/>
      <c r="N346" s="28"/>
      <c r="O346" s="28"/>
      <c r="P346" s="28"/>
      <c r="Q346" s="28"/>
      <c r="R346" s="28"/>
      <c r="S346" s="28"/>
    </row>
    <row r="347" spans="11:19" ht="12.75" customHeight="1">
      <c r="K347" s="31"/>
      <c r="L347" s="28"/>
      <c r="M347" s="28"/>
      <c r="N347" s="28"/>
      <c r="O347" s="28"/>
      <c r="P347" s="28"/>
      <c r="Q347" s="28"/>
      <c r="R347" s="28"/>
      <c r="S347" s="28"/>
    </row>
    <row r="348" spans="11:19" ht="12.75" customHeight="1">
      <c r="K348" s="31"/>
      <c r="L348" s="28"/>
      <c r="M348" s="28"/>
      <c r="N348" s="28"/>
      <c r="O348" s="28"/>
      <c r="P348" s="28"/>
      <c r="Q348" s="28"/>
      <c r="R348" s="28"/>
      <c r="S348" s="28"/>
    </row>
    <row r="349" spans="11:19" ht="12.75" customHeight="1">
      <c r="K349" s="31"/>
      <c r="L349" s="28"/>
      <c r="M349" s="28"/>
      <c r="N349" s="28"/>
      <c r="O349" s="28"/>
      <c r="P349" s="28"/>
      <c r="Q349" s="28"/>
      <c r="R349" s="28"/>
      <c r="S349" s="28"/>
    </row>
    <row r="350" spans="11:19" ht="12.75" customHeight="1">
      <c r="K350" s="31"/>
      <c r="L350" s="28"/>
      <c r="M350" s="28"/>
      <c r="N350" s="28"/>
      <c r="O350" s="28"/>
      <c r="P350" s="28"/>
      <c r="Q350" s="28"/>
      <c r="R350" s="28"/>
      <c r="S350" s="28"/>
    </row>
    <row r="351" spans="11:19" ht="12.75" customHeight="1">
      <c r="K351" s="31"/>
      <c r="L351" s="28"/>
      <c r="M351" s="28"/>
      <c r="N351" s="28"/>
      <c r="O351" s="28"/>
      <c r="P351" s="28"/>
      <c r="Q351" s="28"/>
      <c r="R351" s="28"/>
      <c r="S351" s="28"/>
    </row>
    <row r="352" spans="11:19" ht="12.75" customHeight="1">
      <c r="K352" s="31"/>
      <c r="L352" s="28"/>
      <c r="M352" s="28"/>
      <c r="N352" s="28"/>
      <c r="O352" s="28"/>
      <c r="P352" s="28"/>
      <c r="Q352" s="28"/>
      <c r="R352" s="28"/>
      <c r="S352" s="28"/>
    </row>
    <row r="353" spans="11:19" ht="12.75" customHeight="1">
      <c r="K353" s="31"/>
      <c r="L353" s="28"/>
      <c r="M353" s="28"/>
      <c r="N353" s="28"/>
      <c r="O353" s="28"/>
      <c r="P353" s="28"/>
      <c r="Q353" s="28"/>
      <c r="R353" s="28"/>
      <c r="S353" s="28"/>
    </row>
    <row r="354" spans="11:19" ht="12.75" customHeight="1">
      <c r="K354" s="31"/>
      <c r="L354" s="28"/>
      <c r="M354" s="28"/>
      <c r="N354" s="28"/>
      <c r="O354" s="28"/>
      <c r="P354" s="28"/>
      <c r="Q354" s="28"/>
      <c r="R354" s="28"/>
      <c r="S354" s="28"/>
    </row>
    <row r="355" spans="11:19" ht="12.75" customHeight="1">
      <c r="K355" s="31"/>
      <c r="L355" s="28"/>
      <c r="M355" s="28"/>
      <c r="N355" s="28"/>
      <c r="O355" s="28"/>
      <c r="P355" s="28"/>
      <c r="Q355" s="28"/>
      <c r="R355" s="28"/>
      <c r="S355" s="28"/>
    </row>
    <row r="356" spans="11:19" ht="12.75" customHeight="1">
      <c r="K356" s="31"/>
      <c r="L356" s="28"/>
      <c r="M356" s="28"/>
      <c r="N356" s="28"/>
      <c r="O356" s="28"/>
      <c r="P356" s="28"/>
      <c r="Q356" s="28"/>
      <c r="R356" s="28"/>
      <c r="S356" s="28"/>
    </row>
    <row r="357" spans="11:19" ht="12.75" customHeight="1">
      <c r="K357" s="31"/>
      <c r="L357" s="28"/>
      <c r="M357" s="28"/>
      <c r="N357" s="28"/>
      <c r="O357" s="28"/>
      <c r="P357" s="28"/>
      <c r="Q357" s="28"/>
      <c r="R357" s="28"/>
      <c r="S357" s="28"/>
    </row>
    <row r="358" spans="11:19" ht="12.75" customHeight="1">
      <c r="K358" s="31"/>
      <c r="L358" s="28"/>
      <c r="M358" s="28"/>
      <c r="N358" s="28"/>
      <c r="O358" s="28"/>
      <c r="P358" s="28"/>
      <c r="Q358" s="28"/>
      <c r="R358" s="28"/>
      <c r="S358" s="28"/>
    </row>
    <row r="359" spans="11:19" ht="12.75" customHeight="1">
      <c r="K359" s="31"/>
      <c r="L359" s="28"/>
      <c r="M359" s="28"/>
      <c r="N359" s="28"/>
      <c r="O359" s="28"/>
      <c r="P359" s="28"/>
      <c r="Q359" s="28"/>
      <c r="R359" s="28"/>
      <c r="S359" s="28"/>
    </row>
    <row r="360" spans="11:19" ht="12.75" customHeight="1">
      <c r="K360" s="31"/>
      <c r="L360" s="28"/>
      <c r="M360" s="28"/>
      <c r="N360" s="28"/>
      <c r="O360" s="28"/>
      <c r="P360" s="28"/>
      <c r="Q360" s="28"/>
      <c r="R360" s="28"/>
      <c r="S360" s="28"/>
    </row>
    <row r="361" spans="11:19" ht="12.75" customHeight="1">
      <c r="K361" s="31"/>
      <c r="L361" s="28"/>
      <c r="M361" s="28"/>
      <c r="N361" s="28"/>
      <c r="O361" s="28"/>
      <c r="P361" s="28"/>
      <c r="Q361" s="28"/>
      <c r="R361" s="28"/>
      <c r="S361" s="28"/>
    </row>
    <row r="362" spans="11:19" ht="12.75" customHeight="1">
      <c r="K362" s="31"/>
      <c r="L362" s="28"/>
      <c r="M362" s="28"/>
      <c r="N362" s="28"/>
      <c r="O362" s="28"/>
      <c r="P362" s="28"/>
      <c r="Q362" s="28"/>
      <c r="R362" s="28"/>
      <c r="S362" s="28"/>
    </row>
    <row r="363" spans="11:19" ht="12.75" customHeight="1">
      <c r="K363" s="31"/>
      <c r="L363" s="28"/>
      <c r="M363" s="28"/>
      <c r="N363" s="28"/>
      <c r="O363" s="28"/>
      <c r="P363" s="28"/>
      <c r="Q363" s="28"/>
      <c r="R363" s="28"/>
      <c r="S363" s="28"/>
    </row>
    <row r="364" spans="11:19" ht="12.75" customHeight="1">
      <c r="K364" s="31"/>
      <c r="L364" s="28"/>
      <c r="M364" s="28"/>
      <c r="N364" s="28"/>
      <c r="O364" s="28"/>
      <c r="P364" s="28"/>
      <c r="Q364" s="28"/>
      <c r="R364" s="28"/>
      <c r="S364" s="28"/>
    </row>
    <row r="365" spans="11:19" ht="12.75" customHeight="1">
      <c r="K365" s="31"/>
      <c r="L365" s="28"/>
      <c r="M365" s="28"/>
      <c r="N365" s="28"/>
      <c r="O365" s="28"/>
      <c r="P365" s="28"/>
      <c r="Q365" s="28"/>
      <c r="R365" s="28"/>
      <c r="S365" s="28"/>
    </row>
    <row r="366" spans="11:19" ht="12.75" customHeight="1">
      <c r="K366" s="31"/>
      <c r="L366" s="28"/>
      <c r="M366" s="28"/>
      <c r="N366" s="28"/>
      <c r="O366" s="28"/>
      <c r="P366" s="28"/>
      <c r="Q366" s="28"/>
      <c r="R366" s="28"/>
      <c r="S366" s="28"/>
    </row>
    <row r="367" spans="11:19" ht="12.75" customHeight="1">
      <c r="K367" s="31"/>
      <c r="L367" s="28"/>
      <c r="M367" s="28"/>
      <c r="N367" s="28"/>
      <c r="O367" s="28"/>
      <c r="P367" s="28"/>
      <c r="Q367" s="28"/>
      <c r="R367" s="28"/>
      <c r="S367" s="28"/>
    </row>
    <row r="368" spans="11:19" ht="12.75" customHeight="1">
      <c r="K368" s="31"/>
      <c r="L368" s="28"/>
      <c r="M368" s="28"/>
      <c r="N368" s="28"/>
      <c r="O368" s="28"/>
      <c r="P368" s="28"/>
      <c r="Q368" s="28"/>
      <c r="R368" s="28"/>
      <c r="S368" s="28"/>
    </row>
    <row r="369" spans="11:19" ht="12.75" customHeight="1">
      <c r="K369" s="31"/>
      <c r="L369" s="28"/>
      <c r="M369" s="28"/>
      <c r="N369" s="28"/>
      <c r="O369" s="28"/>
      <c r="P369" s="28"/>
      <c r="Q369" s="28"/>
      <c r="R369" s="28"/>
      <c r="S369" s="28"/>
    </row>
    <row r="370" spans="11:19" ht="12.75" customHeight="1">
      <c r="K370" s="31"/>
      <c r="L370" s="28"/>
      <c r="M370" s="28"/>
      <c r="N370" s="28"/>
      <c r="O370" s="28"/>
      <c r="P370" s="28"/>
      <c r="Q370" s="28"/>
      <c r="R370" s="28"/>
      <c r="S370" s="28"/>
    </row>
    <row r="371" spans="11:19" ht="12.75" customHeight="1">
      <c r="K371" s="31"/>
      <c r="L371" s="28"/>
      <c r="M371" s="28"/>
      <c r="N371" s="28"/>
      <c r="O371" s="28"/>
      <c r="P371" s="28"/>
      <c r="Q371" s="28"/>
      <c r="R371" s="28"/>
      <c r="S371" s="28"/>
    </row>
    <row r="372" spans="11:19" ht="12.75" customHeight="1">
      <c r="K372" s="31"/>
      <c r="L372" s="28"/>
      <c r="M372" s="28"/>
      <c r="N372" s="28"/>
      <c r="O372" s="28"/>
      <c r="P372" s="28"/>
      <c r="Q372" s="28"/>
      <c r="R372" s="28"/>
      <c r="S372" s="28"/>
    </row>
    <row r="373" spans="11:19" ht="12.75" customHeight="1">
      <c r="K373" s="31"/>
      <c r="L373" s="28"/>
      <c r="M373" s="28"/>
      <c r="N373" s="28"/>
      <c r="O373" s="28"/>
      <c r="P373" s="28"/>
      <c r="Q373" s="28"/>
      <c r="R373" s="28"/>
      <c r="S373" s="28"/>
    </row>
    <row r="374" spans="11:19" ht="12.75" customHeight="1">
      <c r="K374" s="31"/>
      <c r="L374" s="28"/>
      <c r="M374" s="28"/>
      <c r="N374" s="28"/>
      <c r="O374" s="28"/>
      <c r="P374" s="28"/>
      <c r="Q374" s="28"/>
      <c r="R374" s="28"/>
      <c r="S374" s="28"/>
    </row>
    <row r="375" spans="11:19" ht="12.75" customHeight="1">
      <c r="K375" s="31"/>
      <c r="L375" s="28"/>
      <c r="M375" s="28"/>
      <c r="N375" s="28"/>
      <c r="O375" s="28"/>
      <c r="P375" s="28"/>
      <c r="Q375" s="28"/>
      <c r="R375" s="28"/>
      <c r="S375" s="28"/>
    </row>
    <row r="376" spans="11:19" ht="12.75" customHeight="1">
      <c r="K376" s="31"/>
      <c r="L376" s="28"/>
      <c r="M376" s="28"/>
      <c r="N376" s="28"/>
      <c r="O376" s="28"/>
      <c r="P376" s="28"/>
      <c r="Q376" s="28"/>
      <c r="R376" s="28"/>
      <c r="S376" s="28"/>
    </row>
    <row r="377" spans="11:19" ht="12.75" customHeight="1">
      <c r="K377" s="31"/>
      <c r="L377" s="28"/>
      <c r="M377" s="28"/>
      <c r="N377" s="28"/>
      <c r="O377" s="28"/>
      <c r="P377" s="28"/>
      <c r="Q377" s="28"/>
      <c r="R377" s="28"/>
      <c r="S377" s="28"/>
    </row>
    <row r="378" spans="11:19" ht="12.75" customHeight="1">
      <c r="K378" s="31"/>
      <c r="L378" s="28"/>
      <c r="M378" s="28"/>
      <c r="N378" s="28"/>
      <c r="O378" s="28"/>
      <c r="P378" s="28"/>
      <c r="Q378" s="28"/>
      <c r="R378" s="28"/>
      <c r="S378" s="28"/>
    </row>
    <row r="379" spans="11:19" ht="12.75" customHeight="1">
      <c r="K379" s="31"/>
      <c r="L379" s="28"/>
      <c r="M379" s="28"/>
      <c r="N379" s="28"/>
      <c r="O379" s="28"/>
      <c r="P379" s="28"/>
      <c r="Q379" s="28"/>
      <c r="R379" s="28"/>
      <c r="S379" s="28"/>
    </row>
    <row r="380" spans="11:19" ht="12.75" customHeight="1">
      <c r="K380" s="31"/>
      <c r="L380" s="28"/>
      <c r="M380" s="28"/>
      <c r="N380" s="28"/>
      <c r="O380" s="28"/>
      <c r="P380" s="28"/>
      <c r="Q380" s="28"/>
      <c r="R380" s="28"/>
      <c r="S380" s="28"/>
    </row>
    <row r="381" spans="11:19" ht="12.75" customHeight="1">
      <c r="K381" s="31"/>
      <c r="L381" s="28"/>
      <c r="M381" s="28"/>
      <c r="N381" s="28"/>
      <c r="O381" s="28"/>
      <c r="P381" s="28"/>
      <c r="Q381" s="28"/>
      <c r="R381" s="28"/>
      <c r="S381" s="28"/>
    </row>
    <row r="382" spans="11:19" ht="12.75" customHeight="1">
      <c r="K382" s="31"/>
      <c r="L382" s="28"/>
      <c r="M382" s="28"/>
      <c r="N382" s="28"/>
      <c r="O382" s="28"/>
      <c r="P382" s="28"/>
      <c r="Q382" s="28"/>
      <c r="R382" s="28"/>
      <c r="S382" s="28"/>
    </row>
    <row r="383" spans="11:19" ht="12.75" customHeight="1">
      <c r="K383" s="31"/>
      <c r="L383" s="28"/>
      <c r="M383" s="28"/>
      <c r="N383" s="28"/>
      <c r="O383" s="28"/>
      <c r="P383" s="28"/>
      <c r="Q383" s="28"/>
      <c r="R383" s="28"/>
      <c r="S383" s="28"/>
    </row>
    <row r="384" spans="11:19" ht="12.75" customHeight="1">
      <c r="K384" s="31"/>
      <c r="L384" s="28"/>
      <c r="M384" s="28"/>
      <c r="N384" s="28"/>
      <c r="O384" s="28"/>
      <c r="P384" s="28"/>
      <c r="Q384" s="28"/>
      <c r="R384" s="28"/>
      <c r="S384" s="28"/>
    </row>
    <row r="385" spans="11:19" ht="12.75" customHeight="1">
      <c r="K385" s="31"/>
      <c r="L385" s="28"/>
      <c r="M385" s="28"/>
      <c r="N385" s="28"/>
      <c r="O385" s="28"/>
      <c r="P385" s="28"/>
      <c r="Q385" s="28"/>
      <c r="R385" s="28"/>
      <c r="S385" s="28"/>
    </row>
    <row r="386" spans="11:19" ht="12.75" customHeight="1">
      <c r="K386" s="31"/>
      <c r="L386" s="28"/>
      <c r="M386" s="28"/>
      <c r="N386" s="28"/>
      <c r="O386" s="28"/>
      <c r="P386" s="28"/>
      <c r="Q386" s="28"/>
      <c r="R386" s="28"/>
      <c r="S386" s="28"/>
    </row>
    <row r="387" spans="11:19" ht="12.75" customHeight="1">
      <c r="K387" s="31"/>
      <c r="L387" s="28"/>
      <c r="M387" s="28"/>
      <c r="N387" s="28"/>
      <c r="O387" s="28"/>
      <c r="P387" s="28"/>
      <c r="Q387" s="28"/>
      <c r="R387" s="28"/>
      <c r="S387" s="28"/>
    </row>
    <row r="388" spans="11:19" ht="12.75" customHeight="1">
      <c r="K388" s="31"/>
      <c r="L388" s="28"/>
      <c r="M388" s="28"/>
      <c r="N388" s="28"/>
      <c r="O388" s="28"/>
      <c r="P388" s="28"/>
      <c r="Q388" s="28"/>
      <c r="R388" s="28"/>
      <c r="S388" s="28"/>
    </row>
    <row r="389" spans="11:19" ht="12.75" customHeight="1">
      <c r="K389" s="31"/>
      <c r="L389" s="28"/>
      <c r="M389" s="28"/>
      <c r="N389" s="28"/>
      <c r="O389" s="28"/>
      <c r="P389" s="28"/>
      <c r="Q389" s="28"/>
      <c r="R389" s="28"/>
      <c r="S389" s="28"/>
    </row>
    <row r="390" spans="11:19" ht="12.75" customHeight="1">
      <c r="K390" s="31"/>
      <c r="L390" s="28"/>
      <c r="M390" s="28"/>
      <c r="N390" s="28"/>
      <c r="O390" s="28"/>
      <c r="P390" s="28"/>
      <c r="Q390" s="28"/>
      <c r="R390" s="28"/>
      <c r="S390" s="28"/>
    </row>
    <row r="391" spans="11:19" ht="12.75" customHeight="1">
      <c r="K391" s="31"/>
      <c r="L391" s="28"/>
      <c r="M391" s="28"/>
      <c r="N391" s="28"/>
      <c r="O391" s="28"/>
      <c r="P391" s="28"/>
      <c r="Q391" s="28"/>
      <c r="R391" s="28"/>
      <c r="S391" s="28"/>
    </row>
    <row r="392" spans="11:19" ht="12.75" customHeight="1">
      <c r="K392" s="31"/>
      <c r="L392" s="28"/>
      <c r="M392" s="28"/>
      <c r="N392" s="28"/>
      <c r="O392" s="28"/>
      <c r="P392" s="28"/>
      <c r="Q392" s="28"/>
      <c r="R392" s="28"/>
      <c r="S392" s="28"/>
    </row>
    <row r="393" spans="11:19" ht="12.75" customHeight="1">
      <c r="K393" s="31"/>
      <c r="L393" s="28"/>
      <c r="M393" s="28"/>
      <c r="N393" s="28"/>
      <c r="O393" s="28"/>
      <c r="P393" s="28"/>
      <c r="Q393" s="28"/>
      <c r="R393" s="28"/>
      <c r="S393" s="28"/>
    </row>
    <row r="394" spans="11:19" ht="12.75" customHeight="1">
      <c r="K394" s="31"/>
      <c r="L394" s="28"/>
      <c r="M394" s="28"/>
      <c r="N394" s="28"/>
      <c r="O394" s="28"/>
      <c r="P394" s="28"/>
      <c r="Q394" s="28"/>
      <c r="R394" s="28"/>
      <c r="S394" s="28"/>
    </row>
    <row r="395" spans="11:19" ht="12.75" customHeight="1">
      <c r="K395" s="31"/>
      <c r="L395" s="28"/>
      <c r="M395" s="28"/>
      <c r="N395" s="28"/>
      <c r="O395" s="28"/>
      <c r="P395" s="28"/>
      <c r="Q395" s="28"/>
      <c r="R395" s="28"/>
      <c r="S395" s="28"/>
    </row>
    <row r="396" spans="11:19" ht="12.75" customHeight="1">
      <c r="K396" s="31"/>
      <c r="L396" s="28"/>
      <c r="M396" s="28"/>
      <c r="N396" s="28"/>
      <c r="O396" s="28"/>
      <c r="P396" s="28"/>
      <c r="Q396" s="28"/>
      <c r="R396" s="28"/>
      <c r="S396" s="28"/>
    </row>
    <row r="397" spans="11:19" ht="12.75" customHeight="1">
      <c r="K397" s="31"/>
      <c r="L397" s="28"/>
      <c r="M397" s="28"/>
      <c r="N397" s="28"/>
      <c r="O397" s="28"/>
      <c r="P397" s="28"/>
      <c r="Q397" s="28"/>
      <c r="R397" s="28"/>
      <c r="S397" s="28"/>
    </row>
    <row r="398" spans="11:19" ht="12.75" customHeight="1">
      <c r="K398" s="31"/>
      <c r="L398" s="28"/>
      <c r="M398" s="28"/>
      <c r="N398" s="28"/>
      <c r="O398" s="28"/>
      <c r="P398" s="28"/>
      <c r="Q398" s="28"/>
      <c r="R398" s="28"/>
      <c r="S398" s="28"/>
    </row>
    <row r="399" spans="11:19" ht="12.75" customHeight="1">
      <c r="K399" s="31"/>
      <c r="L399" s="28"/>
      <c r="M399" s="28"/>
      <c r="N399" s="28"/>
      <c r="O399" s="28"/>
      <c r="P399" s="28"/>
      <c r="Q399" s="28"/>
      <c r="R399" s="28"/>
      <c r="S399" s="28"/>
    </row>
    <row r="400" spans="11:19" ht="12.75" customHeight="1">
      <c r="K400" s="31"/>
      <c r="L400" s="28"/>
      <c r="M400" s="28"/>
      <c r="N400" s="28"/>
      <c r="O400" s="28"/>
      <c r="P400" s="28"/>
      <c r="Q400" s="28"/>
      <c r="R400" s="28"/>
      <c r="S400" s="28"/>
    </row>
    <row r="401" spans="11:19" ht="12.75" customHeight="1">
      <c r="K401" s="31"/>
      <c r="L401" s="28"/>
      <c r="M401" s="28"/>
      <c r="N401" s="28"/>
      <c r="O401" s="28"/>
      <c r="P401" s="28"/>
      <c r="Q401" s="28"/>
      <c r="R401" s="28"/>
      <c r="S401" s="28"/>
    </row>
    <row r="402" spans="11:19" ht="12.75" customHeight="1">
      <c r="K402" s="31"/>
      <c r="L402" s="28"/>
      <c r="M402" s="28"/>
      <c r="N402" s="28"/>
      <c r="O402" s="28"/>
      <c r="P402" s="28"/>
      <c r="Q402" s="28"/>
      <c r="R402" s="28"/>
      <c r="S402" s="28"/>
    </row>
    <row r="403" spans="11:19" ht="12.75" customHeight="1">
      <c r="K403" s="31"/>
      <c r="L403" s="28"/>
      <c r="M403" s="28"/>
      <c r="N403" s="28"/>
      <c r="O403" s="28"/>
      <c r="P403" s="28"/>
      <c r="Q403" s="28"/>
      <c r="R403" s="28"/>
      <c r="S403" s="28"/>
    </row>
    <row r="404" spans="11:19" ht="12.75" customHeight="1">
      <c r="K404" s="31"/>
      <c r="L404" s="28"/>
      <c r="M404" s="28"/>
      <c r="N404" s="28"/>
      <c r="O404" s="28"/>
      <c r="P404" s="28"/>
      <c r="Q404" s="28"/>
      <c r="R404" s="28"/>
      <c r="S404" s="28"/>
    </row>
    <row r="405" spans="11:19" ht="12.75" customHeight="1">
      <c r="K405" s="31"/>
      <c r="L405" s="28"/>
      <c r="M405" s="28"/>
      <c r="N405" s="28"/>
      <c r="O405" s="28"/>
      <c r="P405" s="28"/>
      <c r="Q405" s="28"/>
      <c r="R405" s="28"/>
      <c r="S405" s="28"/>
    </row>
    <row r="406" spans="11:19" ht="12.75" customHeight="1">
      <c r="K406" s="31"/>
      <c r="L406" s="28"/>
      <c r="M406" s="28"/>
      <c r="N406" s="28"/>
      <c r="O406" s="28"/>
      <c r="P406" s="28"/>
      <c r="Q406" s="28"/>
      <c r="R406" s="28"/>
      <c r="S406" s="28"/>
    </row>
    <row r="407" spans="11:19" ht="12.75" customHeight="1">
      <c r="K407" s="31"/>
      <c r="L407" s="28"/>
      <c r="M407" s="28"/>
      <c r="N407" s="28"/>
      <c r="O407" s="28"/>
      <c r="P407" s="28"/>
      <c r="Q407" s="28"/>
      <c r="R407" s="28"/>
      <c r="S407" s="28"/>
    </row>
    <row r="408" spans="11:19" ht="12.75" customHeight="1">
      <c r="K408" s="31"/>
      <c r="L408" s="28"/>
      <c r="M408" s="28"/>
      <c r="N408" s="28"/>
      <c r="O408" s="28"/>
      <c r="P408" s="28"/>
      <c r="Q408" s="28"/>
      <c r="R408" s="28"/>
      <c r="S408" s="28"/>
    </row>
    <row r="409" spans="11:19" ht="12.75" customHeight="1">
      <c r="K409" s="31"/>
      <c r="L409" s="28"/>
      <c r="M409" s="28"/>
      <c r="N409" s="28"/>
      <c r="O409" s="28"/>
      <c r="P409" s="28"/>
      <c r="Q409" s="28"/>
      <c r="R409" s="28"/>
      <c r="S409" s="28"/>
    </row>
    <row r="410" spans="11:19" ht="12.75" customHeight="1">
      <c r="K410" s="31"/>
      <c r="L410" s="28"/>
      <c r="M410" s="28"/>
      <c r="N410" s="28"/>
      <c r="O410" s="28"/>
      <c r="P410" s="28"/>
      <c r="Q410" s="28"/>
      <c r="R410" s="28"/>
      <c r="S410" s="28"/>
    </row>
    <row r="411" spans="11:19" ht="12.75" customHeight="1">
      <c r="K411" s="31"/>
      <c r="L411" s="28"/>
      <c r="M411" s="28"/>
      <c r="N411" s="28"/>
      <c r="O411" s="28"/>
      <c r="P411" s="28"/>
      <c r="Q411" s="28"/>
      <c r="R411" s="28"/>
      <c r="S411" s="28"/>
    </row>
    <row r="412" spans="11:19" ht="12.75" customHeight="1">
      <c r="K412" s="31"/>
      <c r="L412" s="28"/>
      <c r="M412" s="28"/>
      <c r="N412" s="28"/>
      <c r="O412" s="28"/>
      <c r="P412" s="28"/>
      <c r="Q412" s="28"/>
      <c r="R412" s="28"/>
      <c r="S412" s="28"/>
    </row>
    <row r="413" spans="11:19" ht="12.75" customHeight="1">
      <c r="K413" s="31"/>
      <c r="L413" s="28"/>
      <c r="M413" s="28"/>
      <c r="N413" s="28"/>
      <c r="O413" s="28"/>
      <c r="P413" s="28"/>
      <c r="Q413" s="28"/>
      <c r="R413" s="28"/>
      <c r="S413" s="28"/>
    </row>
    <row r="414" spans="11:19" ht="12.75" customHeight="1">
      <c r="K414" s="31"/>
      <c r="L414" s="28"/>
      <c r="M414" s="28"/>
      <c r="N414" s="28"/>
      <c r="O414" s="28"/>
      <c r="P414" s="28"/>
      <c r="Q414" s="28"/>
      <c r="R414" s="28"/>
      <c r="S414" s="28"/>
    </row>
    <row r="415" spans="11:19" ht="12.75" customHeight="1">
      <c r="K415" s="31"/>
      <c r="L415" s="28"/>
      <c r="M415" s="28"/>
      <c r="N415" s="28"/>
      <c r="O415" s="28"/>
      <c r="P415" s="28"/>
      <c r="Q415" s="28"/>
      <c r="R415" s="28"/>
      <c r="S415" s="28"/>
    </row>
    <row r="416" spans="11:19" ht="12.75" customHeight="1">
      <c r="K416" s="31"/>
      <c r="L416" s="28"/>
      <c r="M416" s="28"/>
      <c r="N416" s="28"/>
      <c r="O416" s="28"/>
      <c r="P416" s="28"/>
      <c r="Q416" s="28"/>
      <c r="R416" s="28"/>
      <c r="S416" s="28"/>
    </row>
    <row r="417" spans="11:19" ht="12.75" customHeight="1">
      <c r="K417" s="31"/>
      <c r="L417" s="28"/>
      <c r="M417" s="28"/>
      <c r="N417" s="28"/>
      <c r="O417" s="28"/>
      <c r="P417" s="28"/>
      <c r="Q417" s="28"/>
      <c r="R417" s="28"/>
      <c r="S417" s="28"/>
    </row>
    <row r="418" spans="11:19" ht="12.75" customHeight="1">
      <c r="K418" s="31"/>
      <c r="L418" s="28"/>
      <c r="M418" s="28"/>
      <c r="N418" s="28"/>
      <c r="O418" s="28"/>
      <c r="P418" s="28"/>
      <c r="Q418" s="28"/>
      <c r="R418" s="28"/>
      <c r="S418" s="28"/>
    </row>
    <row r="419" spans="11:19" ht="12.75" customHeight="1">
      <c r="K419" s="31"/>
      <c r="L419" s="28"/>
      <c r="M419" s="28"/>
      <c r="N419" s="28"/>
      <c r="O419" s="28"/>
      <c r="P419" s="28"/>
      <c r="Q419" s="28"/>
      <c r="R419" s="28"/>
      <c r="S419" s="28"/>
    </row>
    <row r="420" spans="11:19" ht="12.75" customHeight="1">
      <c r="K420" s="31"/>
      <c r="L420" s="28"/>
      <c r="M420" s="28"/>
      <c r="N420" s="28"/>
      <c r="O420" s="28"/>
      <c r="P420" s="28"/>
      <c r="Q420" s="28"/>
      <c r="R420" s="28"/>
      <c r="S420" s="28"/>
    </row>
    <row r="421" spans="11:19" ht="12.75" customHeight="1">
      <c r="K421" s="31"/>
      <c r="L421" s="28"/>
      <c r="M421" s="28"/>
      <c r="N421" s="28"/>
      <c r="O421" s="28"/>
      <c r="P421" s="28"/>
      <c r="Q421" s="28"/>
      <c r="R421" s="28"/>
      <c r="S421" s="28"/>
    </row>
    <row r="422" spans="11:19" ht="12.75" customHeight="1">
      <c r="K422" s="31"/>
      <c r="L422" s="28"/>
      <c r="M422" s="28"/>
      <c r="N422" s="28"/>
      <c r="O422" s="28"/>
      <c r="P422" s="28"/>
      <c r="Q422" s="28"/>
      <c r="R422" s="28"/>
      <c r="S422" s="28"/>
    </row>
    <row r="423" spans="11:19" ht="12.75" customHeight="1">
      <c r="K423" s="31"/>
      <c r="L423" s="28"/>
      <c r="M423" s="28"/>
      <c r="N423" s="28"/>
      <c r="O423" s="28"/>
      <c r="P423" s="28"/>
      <c r="Q423" s="28"/>
      <c r="R423" s="28"/>
      <c r="S423" s="28"/>
    </row>
    <row r="424" spans="11:19" ht="12.75" customHeight="1">
      <c r="K424" s="31"/>
      <c r="L424" s="28"/>
      <c r="M424" s="28"/>
      <c r="N424" s="28"/>
      <c r="O424" s="28"/>
      <c r="P424" s="28"/>
      <c r="Q424" s="28"/>
      <c r="R424" s="28"/>
      <c r="S424" s="28"/>
    </row>
    <row r="425" spans="11:19" ht="12.75" customHeight="1">
      <c r="K425" s="31"/>
      <c r="L425" s="28"/>
      <c r="M425" s="28"/>
      <c r="N425" s="28"/>
      <c r="O425" s="28"/>
      <c r="P425" s="28"/>
      <c r="Q425" s="28"/>
      <c r="R425" s="28"/>
      <c r="S425" s="28"/>
    </row>
    <row r="426" spans="11:19" ht="12.75" customHeight="1">
      <c r="K426" s="31"/>
      <c r="L426" s="28"/>
      <c r="M426" s="28"/>
      <c r="N426" s="28"/>
      <c r="O426" s="28"/>
      <c r="P426" s="28"/>
      <c r="Q426" s="28"/>
      <c r="R426" s="28"/>
      <c r="S426" s="28"/>
    </row>
    <row r="427" spans="11:19" ht="12.75" customHeight="1">
      <c r="K427" s="31"/>
      <c r="L427" s="28"/>
      <c r="M427" s="28"/>
      <c r="N427" s="28"/>
      <c r="O427" s="28"/>
      <c r="P427" s="28"/>
      <c r="Q427" s="28"/>
      <c r="R427" s="28"/>
      <c r="S427" s="28"/>
    </row>
    <row r="428" spans="11:19" ht="12.75" customHeight="1">
      <c r="K428" s="31"/>
      <c r="L428" s="28"/>
      <c r="M428" s="28"/>
      <c r="N428" s="28"/>
      <c r="O428" s="28"/>
      <c r="P428" s="28"/>
      <c r="Q428" s="28"/>
      <c r="R428" s="28"/>
      <c r="S428" s="28"/>
    </row>
    <row r="429" spans="11:19" ht="12.75" customHeight="1">
      <c r="K429" s="31"/>
      <c r="L429" s="28"/>
      <c r="M429" s="28"/>
      <c r="N429" s="28"/>
      <c r="O429" s="28"/>
      <c r="P429" s="28"/>
      <c r="Q429" s="28"/>
      <c r="R429" s="28"/>
      <c r="S429" s="28"/>
    </row>
    <row r="430" spans="11:19" ht="12.75" customHeight="1">
      <c r="K430" s="31"/>
      <c r="L430" s="28"/>
      <c r="M430" s="28"/>
      <c r="N430" s="28"/>
      <c r="O430" s="28"/>
      <c r="P430" s="28"/>
      <c r="Q430" s="28"/>
      <c r="R430" s="28"/>
      <c r="S430" s="28"/>
    </row>
    <row r="431" spans="11:19" ht="12.75" customHeight="1">
      <c r="K431" s="31"/>
      <c r="L431" s="28"/>
      <c r="M431" s="28"/>
      <c r="N431" s="28"/>
      <c r="O431" s="28"/>
      <c r="P431" s="28"/>
      <c r="Q431" s="28"/>
      <c r="R431" s="28"/>
      <c r="S431" s="28"/>
    </row>
    <row r="432" spans="11:19" ht="12.75" customHeight="1">
      <c r="K432" s="31"/>
      <c r="L432" s="28"/>
      <c r="M432" s="28"/>
      <c r="N432" s="28"/>
      <c r="O432" s="28"/>
      <c r="P432" s="28"/>
      <c r="Q432" s="28"/>
      <c r="R432" s="28"/>
      <c r="S432" s="28"/>
    </row>
    <row r="433" spans="11:19" ht="12.75" customHeight="1">
      <c r="K433" s="31"/>
      <c r="L433" s="28"/>
      <c r="M433" s="28"/>
      <c r="N433" s="28"/>
      <c r="O433" s="28"/>
      <c r="P433" s="28"/>
      <c r="Q433" s="28"/>
      <c r="R433" s="28"/>
      <c r="S433" s="28"/>
    </row>
    <row r="434" spans="11:19" ht="12.75" customHeight="1">
      <c r="K434" s="31"/>
      <c r="L434" s="28"/>
      <c r="M434" s="28"/>
      <c r="N434" s="28"/>
      <c r="O434" s="28"/>
      <c r="P434" s="28"/>
      <c r="Q434" s="28"/>
      <c r="R434" s="28"/>
      <c r="S434" s="28"/>
    </row>
    <row r="435" spans="11:19" ht="12.75" customHeight="1">
      <c r="K435" s="31"/>
      <c r="L435" s="28"/>
      <c r="M435" s="28"/>
      <c r="N435" s="28"/>
      <c r="O435" s="28"/>
      <c r="P435" s="28"/>
      <c r="Q435" s="28"/>
      <c r="R435" s="28"/>
      <c r="S435" s="28"/>
    </row>
    <row r="436" spans="11:19" ht="12.75" customHeight="1">
      <c r="K436" s="31"/>
      <c r="L436" s="28"/>
      <c r="M436" s="28"/>
      <c r="N436" s="28"/>
      <c r="O436" s="28"/>
      <c r="P436" s="28"/>
      <c r="Q436" s="28"/>
      <c r="R436" s="28"/>
      <c r="S436" s="28"/>
    </row>
    <row r="437" spans="11:19" ht="12.75" customHeight="1">
      <c r="K437" s="31"/>
      <c r="L437" s="28"/>
      <c r="M437" s="28"/>
      <c r="N437" s="28"/>
      <c r="O437" s="28"/>
      <c r="P437" s="28"/>
      <c r="Q437" s="28"/>
      <c r="R437" s="28"/>
      <c r="S437" s="28"/>
    </row>
    <row r="438" spans="11:19" ht="12.75" customHeight="1">
      <c r="K438" s="31"/>
      <c r="L438" s="28"/>
      <c r="M438" s="28"/>
      <c r="N438" s="28"/>
      <c r="O438" s="28"/>
      <c r="P438" s="28"/>
      <c r="Q438" s="28"/>
      <c r="R438" s="28"/>
      <c r="S438" s="28"/>
    </row>
    <row r="439" spans="11:19" ht="12.75" customHeight="1">
      <c r="K439" s="31"/>
      <c r="L439" s="28"/>
      <c r="M439" s="28"/>
      <c r="N439" s="28"/>
      <c r="O439" s="28"/>
      <c r="P439" s="28"/>
      <c r="Q439" s="28"/>
      <c r="R439" s="28"/>
      <c r="S439" s="28"/>
    </row>
    <row r="440" spans="11:19" ht="12.75" customHeight="1">
      <c r="K440" s="31"/>
      <c r="L440" s="28"/>
      <c r="M440" s="28"/>
      <c r="N440" s="28"/>
      <c r="O440" s="28"/>
      <c r="P440" s="28"/>
      <c r="Q440" s="28"/>
      <c r="R440" s="28"/>
      <c r="S440" s="28"/>
    </row>
    <row r="441" spans="11:19" ht="12.75" customHeight="1">
      <c r="K441" s="31"/>
      <c r="L441" s="28"/>
      <c r="M441" s="28"/>
      <c r="N441" s="28"/>
      <c r="O441" s="28"/>
      <c r="P441" s="28"/>
      <c r="Q441" s="28"/>
      <c r="R441" s="28"/>
      <c r="S441" s="28"/>
    </row>
    <row r="442" spans="11:19" ht="12.75" customHeight="1">
      <c r="K442" s="31"/>
      <c r="L442" s="28"/>
      <c r="M442" s="28"/>
      <c r="N442" s="28"/>
      <c r="O442" s="28"/>
      <c r="P442" s="28"/>
      <c r="Q442" s="28"/>
      <c r="R442" s="28"/>
      <c r="S442" s="28"/>
    </row>
    <row r="443" spans="11:19" ht="12.75" customHeight="1">
      <c r="K443" s="31"/>
      <c r="L443" s="28"/>
      <c r="M443" s="28"/>
      <c r="N443" s="28"/>
      <c r="O443" s="28"/>
      <c r="P443" s="28"/>
      <c r="Q443" s="28"/>
      <c r="R443" s="28"/>
      <c r="S443" s="28"/>
    </row>
    <row r="444" spans="11:19" ht="12.75" customHeight="1">
      <c r="K444" s="31"/>
      <c r="L444" s="28"/>
      <c r="M444" s="28"/>
      <c r="N444" s="28"/>
      <c r="O444" s="28"/>
      <c r="P444" s="28"/>
      <c r="Q444" s="28"/>
      <c r="R444" s="28"/>
      <c r="S444" s="28"/>
    </row>
    <row r="445" spans="11:19" ht="12.75" customHeight="1">
      <c r="K445" s="31"/>
      <c r="L445" s="28"/>
      <c r="M445" s="28"/>
      <c r="N445" s="28"/>
      <c r="O445" s="28"/>
      <c r="P445" s="28"/>
      <c r="Q445" s="28"/>
      <c r="R445" s="28"/>
      <c r="S445" s="28"/>
    </row>
    <row r="446" spans="11:19" ht="12.75" customHeight="1">
      <c r="K446" s="31"/>
      <c r="L446" s="28"/>
      <c r="M446" s="28"/>
      <c r="N446" s="28"/>
      <c r="O446" s="28"/>
      <c r="P446" s="28"/>
      <c r="Q446" s="28"/>
      <c r="R446" s="28"/>
      <c r="S446" s="28"/>
    </row>
    <row r="447" spans="11:19" ht="12.75" customHeight="1">
      <c r="K447" s="31"/>
      <c r="L447" s="28"/>
      <c r="M447" s="28"/>
      <c r="N447" s="28"/>
      <c r="O447" s="28"/>
      <c r="P447" s="28"/>
      <c r="Q447" s="28"/>
      <c r="R447" s="28"/>
      <c r="S447" s="28"/>
    </row>
    <row r="448" spans="11:19" ht="12.75" customHeight="1">
      <c r="K448" s="31"/>
      <c r="L448" s="28"/>
      <c r="M448" s="28"/>
      <c r="N448" s="28"/>
      <c r="O448" s="28"/>
      <c r="P448" s="28"/>
      <c r="Q448" s="28"/>
      <c r="R448" s="28"/>
      <c r="S448" s="28"/>
    </row>
    <row r="449" spans="11:19" ht="12.75" customHeight="1">
      <c r="K449" s="31"/>
      <c r="L449" s="28"/>
      <c r="M449" s="28"/>
      <c r="N449" s="28"/>
      <c r="O449" s="28"/>
      <c r="P449" s="28"/>
      <c r="Q449" s="28"/>
      <c r="R449" s="28"/>
      <c r="S449" s="28"/>
    </row>
    <row r="450" spans="11:19" ht="12.75" customHeight="1">
      <c r="K450" s="31"/>
      <c r="L450" s="28"/>
      <c r="M450" s="28"/>
      <c r="N450" s="28"/>
      <c r="O450" s="28"/>
      <c r="P450" s="28"/>
      <c r="Q450" s="28"/>
      <c r="R450" s="28"/>
      <c r="S450" s="28"/>
    </row>
    <row r="451" spans="11:19" ht="12.75" customHeight="1">
      <c r="K451" s="31"/>
      <c r="L451" s="28"/>
      <c r="M451" s="28"/>
      <c r="N451" s="28"/>
      <c r="O451" s="28"/>
      <c r="P451" s="28"/>
      <c r="Q451" s="28"/>
      <c r="R451" s="28"/>
      <c r="S451" s="28"/>
    </row>
    <row r="452" spans="11:19" ht="12.75" customHeight="1">
      <c r="K452" s="31"/>
      <c r="L452" s="28"/>
      <c r="M452" s="28"/>
      <c r="N452" s="28"/>
      <c r="O452" s="28"/>
      <c r="P452" s="28"/>
      <c r="Q452" s="28"/>
      <c r="R452" s="28"/>
      <c r="S452" s="28"/>
    </row>
    <row r="453" spans="11:19" ht="12.75" customHeight="1">
      <c r="K453" s="31"/>
      <c r="L453" s="28"/>
      <c r="M453" s="28"/>
      <c r="N453" s="28"/>
      <c r="O453" s="28"/>
      <c r="P453" s="28"/>
      <c r="Q453" s="28"/>
      <c r="R453" s="28"/>
      <c r="S453" s="28"/>
    </row>
    <row r="454" spans="11:19" ht="12.75" customHeight="1">
      <c r="K454" s="31"/>
      <c r="L454" s="28"/>
      <c r="M454" s="28"/>
      <c r="N454" s="28"/>
      <c r="O454" s="28"/>
      <c r="P454" s="28"/>
      <c r="Q454" s="28"/>
      <c r="R454" s="28"/>
      <c r="S454" s="28"/>
    </row>
    <row r="455" spans="11:19" ht="12.75" customHeight="1">
      <c r="K455" s="31"/>
      <c r="L455" s="28"/>
      <c r="M455" s="28"/>
      <c r="N455" s="28"/>
      <c r="O455" s="28"/>
      <c r="P455" s="28"/>
      <c r="Q455" s="28"/>
      <c r="R455" s="28"/>
      <c r="S455" s="28"/>
    </row>
    <row r="456" spans="11:19" ht="12.75" customHeight="1">
      <c r="K456" s="31"/>
      <c r="L456" s="28"/>
      <c r="M456" s="28"/>
      <c r="N456" s="28"/>
      <c r="O456" s="28"/>
      <c r="P456" s="28"/>
      <c r="Q456" s="28"/>
      <c r="R456" s="28"/>
      <c r="S456" s="28"/>
    </row>
    <row r="457" spans="11:19" ht="12.75" customHeight="1">
      <c r="K457" s="31"/>
      <c r="L457" s="28"/>
      <c r="M457" s="28"/>
      <c r="N457" s="28"/>
      <c r="O457" s="28"/>
      <c r="P457" s="28"/>
      <c r="Q457" s="28"/>
      <c r="R457" s="28"/>
      <c r="S457" s="28"/>
    </row>
    <row r="458" spans="11:19" ht="12.75" customHeight="1">
      <c r="K458" s="31"/>
      <c r="L458" s="28"/>
      <c r="M458" s="28"/>
      <c r="N458" s="28"/>
      <c r="O458" s="28"/>
      <c r="P458" s="28"/>
      <c r="Q458" s="28"/>
      <c r="R458" s="28"/>
      <c r="S458" s="28"/>
    </row>
    <row r="459" spans="11:19" ht="12.75" customHeight="1">
      <c r="K459" s="31"/>
      <c r="L459" s="28"/>
      <c r="M459" s="28"/>
      <c r="N459" s="28"/>
      <c r="O459" s="28"/>
      <c r="P459" s="28"/>
      <c r="Q459" s="28"/>
      <c r="R459" s="28"/>
      <c r="S459" s="28"/>
    </row>
    <row r="460" spans="11:19" ht="12.75" customHeight="1">
      <c r="K460" s="31"/>
      <c r="L460" s="28"/>
      <c r="M460" s="28"/>
      <c r="N460" s="28"/>
      <c r="O460" s="28"/>
      <c r="P460" s="28"/>
      <c r="Q460" s="28"/>
      <c r="R460" s="28"/>
      <c r="S460" s="28"/>
    </row>
    <row r="461" spans="11:19" ht="12.75" customHeight="1">
      <c r="K461" s="31"/>
      <c r="L461" s="28"/>
      <c r="M461" s="28"/>
      <c r="N461" s="28"/>
      <c r="O461" s="28"/>
      <c r="P461" s="28"/>
      <c r="Q461" s="28"/>
      <c r="R461" s="28"/>
      <c r="S461" s="28"/>
    </row>
    <row r="462" spans="11:19" ht="12.75" customHeight="1">
      <c r="K462" s="31"/>
      <c r="L462" s="28"/>
      <c r="M462" s="28"/>
      <c r="N462" s="28"/>
      <c r="O462" s="28"/>
      <c r="P462" s="28"/>
      <c r="Q462" s="28"/>
      <c r="R462" s="28"/>
      <c r="S462" s="28"/>
    </row>
    <row r="463" spans="11:19" ht="12.75" customHeight="1">
      <c r="K463" s="31"/>
      <c r="L463" s="28"/>
      <c r="M463" s="28"/>
      <c r="N463" s="28"/>
      <c r="O463" s="28"/>
      <c r="P463" s="28"/>
      <c r="Q463" s="28"/>
      <c r="R463" s="28"/>
      <c r="S463" s="28"/>
    </row>
    <row r="464" spans="11:19" ht="12.75" customHeight="1">
      <c r="K464" s="31"/>
      <c r="L464" s="28"/>
      <c r="M464" s="28"/>
      <c r="N464" s="28"/>
      <c r="O464" s="28"/>
      <c r="P464" s="28"/>
      <c r="Q464" s="28"/>
      <c r="R464" s="28"/>
      <c r="S464" s="28"/>
    </row>
    <row r="465" spans="11:19" ht="12.75" customHeight="1">
      <c r="K465" s="31"/>
      <c r="L465" s="28"/>
      <c r="M465" s="28"/>
      <c r="N465" s="28"/>
      <c r="O465" s="28"/>
      <c r="P465" s="28"/>
      <c r="Q465" s="28"/>
      <c r="R465" s="28"/>
      <c r="S465" s="28"/>
    </row>
    <row r="466" spans="11:19" ht="12.75" customHeight="1">
      <c r="K466" s="31"/>
      <c r="L466" s="28"/>
      <c r="M466" s="28"/>
      <c r="N466" s="28"/>
      <c r="O466" s="28"/>
      <c r="P466" s="28"/>
      <c r="Q466" s="28"/>
      <c r="R466" s="28"/>
      <c r="S466" s="28"/>
    </row>
    <row r="467" spans="11:19" ht="12.75" customHeight="1">
      <c r="K467" s="31"/>
      <c r="L467" s="28"/>
      <c r="M467" s="28"/>
      <c r="N467" s="28"/>
      <c r="O467" s="28"/>
      <c r="P467" s="28"/>
      <c r="Q467" s="28"/>
      <c r="R467" s="28"/>
      <c r="S467" s="28"/>
    </row>
    <row r="468" spans="11:19" ht="12.75" customHeight="1">
      <c r="K468" s="31"/>
      <c r="L468" s="28"/>
      <c r="M468" s="28"/>
      <c r="N468" s="28"/>
      <c r="O468" s="28"/>
      <c r="P468" s="28"/>
      <c r="Q468" s="28"/>
      <c r="R468" s="28"/>
      <c r="S468" s="28"/>
    </row>
    <row r="469" spans="11:19" ht="12.75" customHeight="1">
      <c r="K469" s="31"/>
      <c r="L469" s="28"/>
      <c r="M469" s="28"/>
      <c r="N469" s="28"/>
      <c r="O469" s="28"/>
      <c r="P469" s="28"/>
      <c r="Q469" s="28"/>
      <c r="R469" s="28"/>
      <c r="S469" s="28"/>
    </row>
    <row r="470" spans="11:19" ht="12.75" customHeight="1">
      <c r="K470" s="31"/>
      <c r="L470" s="28"/>
      <c r="M470" s="28"/>
      <c r="N470" s="28"/>
      <c r="O470" s="28"/>
      <c r="P470" s="28"/>
      <c r="Q470" s="28"/>
      <c r="R470" s="28"/>
      <c r="S470" s="28"/>
    </row>
    <row r="471" spans="11:19" ht="12.75" customHeight="1">
      <c r="K471" s="31"/>
      <c r="L471" s="28"/>
      <c r="M471" s="28"/>
      <c r="N471" s="28"/>
      <c r="O471" s="28"/>
      <c r="P471" s="28"/>
      <c r="Q471" s="28"/>
      <c r="R471" s="28"/>
      <c r="S471" s="28"/>
    </row>
    <row r="472" spans="11:19" ht="12.75" customHeight="1">
      <c r="K472" s="31"/>
      <c r="L472" s="28"/>
      <c r="M472" s="28"/>
      <c r="N472" s="28"/>
      <c r="O472" s="28"/>
      <c r="P472" s="28"/>
      <c r="Q472" s="28"/>
      <c r="R472" s="28"/>
      <c r="S472" s="28"/>
    </row>
    <row r="473" spans="11:19" ht="12.75" customHeight="1">
      <c r="K473" s="31"/>
      <c r="L473" s="28"/>
      <c r="M473" s="28"/>
      <c r="N473" s="28"/>
      <c r="O473" s="28"/>
      <c r="P473" s="28"/>
      <c r="Q473" s="28"/>
      <c r="R473" s="28"/>
      <c r="S473" s="28"/>
    </row>
    <row r="474" spans="11:19" ht="12.75" customHeight="1">
      <c r="K474" s="31"/>
      <c r="L474" s="28"/>
      <c r="M474" s="28"/>
      <c r="N474" s="28"/>
      <c r="O474" s="28"/>
      <c r="P474" s="28"/>
      <c r="Q474" s="28"/>
      <c r="R474" s="28"/>
      <c r="S474" s="28"/>
    </row>
    <row r="475" spans="11:19" ht="12.75" customHeight="1">
      <c r="K475" s="31"/>
      <c r="L475" s="28"/>
      <c r="M475" s="28"/>
      <c r="N475" s="28"/>
      <c r="O475" s="28"/>
      <c r="P475" s="28"/>
      <c r="Q475" s="28"/>
      <c r="R475" s="28"/>
      <c r="S475" s="28"/>
    </row>
    <row r="476" spans="11:19" ht="12.75" customHeight="1">
      <c r="K476" s="31"/>
      <c r="L476" s="28"/>
      <c r="M476" s="28"/>
      <c r="N476" s="28"/>
      <c r="O476" s="28"/>
      <c r="P476" s="28"/>
      <c r="Q476" s="28"/>
      <c r="R476" s="28"/>
      <c r="S476" s="28"/>
    </row>
    <row r="477" spans="11:19" ht="12.75" customHeight="1">
      <c r="K477" s="31"/>
      <c r="L477" s="28"/>
      <c r="M477" s="28"/>
      <c r="N477" s="28"/>
      <c r="O477" s="28"/>
      <c r="P477" s="28"/>
      <c r="Q477" s="28"/>
      <c r="R477" s="28"/>
      <c r="S477" s="28"/>
    </row>
    <row r="478" spans="11:19" ht="12.75" customHeight="1">
      <c r="K478" s="31"/>
      <c r="L478" s="28"/>
      <c r="M478" s="28"/>
      <c r="N478" s="28"/>
      <c r="O478" s="28"/>
      <c r="P478" s="28"/>
      <c r="Q478" s="28"/>
      <c r="R478" s="28"/>
      <c r="S478" s="28"/>
    </row>
    <row r="479" spans="11:19" ht="12.75" customHeight="1">
      <c r="K479" s="31"/>
      <c r="L479" s="28"/>
      <c r="M479" s="28"/>
      <c r="N479" s="28"/>
      <c r="O479" s="28"/>
      <c r="P479" s="28"/>
      <c r="Q479" s="28"/>
      <c r="R479" s="28"/>
      <c r="S479" s="28"/>
    </row>
    <row r="480" spans="11:19" ht="12.75" customHeight="1">
      <c r="K480" s="31"/>
      <c r="L480" s="28"/>
      <c r="M480" s="28"/>
      <c r="N480" s="28"/>
      <c r="O480" s="28"/>
      <c r="P480" s="28"/>
      <c r="Q480" s="28"/>
      <c r="R480" s="28"/>
      <c r="S480" s="28"/>
    </row>
    <row r="481" spans="11:19" ht="12.75" customHeight="1">
      <c r="K481" s="31"/>
      <c r="L481" s="28"/>
      <c r="M481" s="28"/>
      <c r="N481" s="28"/>
      <c r="O481" s="28"/>
      <c r="P481" s="28"/>
      <c r="Q481" s="28"/>
      <c r="R481" s="28"/>
      <c r="S481" s="28"/>
    </row>
    <row r="482" spans="11:19" ht="12.75" customHeight="1">
      <c r="K482" s="31"/>
      <c r="L482" s="28"/>
      <c r="M482" s="28"/>
      <c r="N482" s="28"/>
      <c r="O482" s="28"/>
      <c r="P482" s="28"/>
      <c r="Q482" s="28"/>
      <c r="R482" s="28"/>
      <c r="S482" s="28"/>
    </row>
    <row r="483" spans="11:19" ht="12.75" customHeight="1">
      <c r="K483" s="31"/>
      <c r="L483" s="28"/>
      <c r="M483" s="28"/>
      <c r="N483" s="28"/>
      <c r="O483" s="28"/>
      <c r="P483" s="28"/>
      <c r="Q483" s="28"/>
      <c r="R483" s="28"/>
      <c r="S483" s="28"/>
    </row>
    <row r="484" spans="11:19" ht="12.75" customHeight="1">
      <c r="K484" s="31"/>
      <c r="L484" s="28"/>
      <c r="M484" s="28"/>
      <c r="N484" s="28"/>
      <c r="O484" s="28"/>
      <c r="P484" s="28"/>
      <c r="Q484" s="28"/>
      <c r="R484" s="28"/>
      <c r="S484" s="28"/>
    </row>
    <row r="485" spans="11:19" ht="12.75" customHeight="1">
      <c r="K485" s="31"/>
      <c r="L485" s="28"/>
      <c r="M485" s="28"/>
      <c r="N485" s="28"/>
      <c r="O485" s="28"/>
      <c r="P485" s="28"/>
      <c r="Q485" s="28"/>
      <c r="R485" s="28"/>
      <c r="S485" s="28"/>
    </row>
    <row r="486" spans="11:19" ht="12.75" customHeight="1">
      <c r="K486" s="31"/>
      <c r="L486" s="28"/>
      <c r="M486" s="28"/>
      <c r="N486" s="28"/>
      <c r="O486" s="28"/>
      <c r="P486" s="28"/>
      <c r="Q486" s="28"/>
      <c r="R486" s="28"/>
      <c r="S486" s="28"/>
    </row>
    <row r="487" spans="11:19" ht="12.75" customHeight="1">
      <c r="K487" s="31"/>
      <c r="L487" s="28"/>
      <c r="M487" s="28"/>
      <c r="N487" s="28"/>
      <c r="O487" s="28"/>
      <c r="P487" s="28"/>
      <c r="Q487" s="28"/>
      <c r="R487" s="28"/>
      <c r="S487" s="28"/>
    </row>
    <row r="488" spans="11:19" ht="12.75" customHeight="1">
      <c r="K488" s="31"/>
      <c r="L488" s="28"/>
      <c r="M488" s="28"/>
      <c r="N488" s="28"/>
      <c r="O488" s="28"/>
      <c r="P488" s="28"/>
      <c r="Q488" s="28"/>
      <c r="R488" s="28"/>
      <c r="S488" s="28"/>
    </row>
    <row r="489" spans="11:19" ht="12.75" customHeight="1">
      <c r="K489" s="31"/>
      <c r="L489" s="28"/>
      <c r="M489" s="28"/>
      <c r="N489" s="28"/>
      <c r="O489" s="28"/>
      <c r="P489" s="28"/>
      <c r="Q489" s="28"/>
      <c r="R489" s="28"/>
      <c r="S489" s="28"/>
    </row>
    <row r="490" spans="11:19" ht="12.75" customHeight="1">
      <c r="K490" s="31"/>
      <c r="L490" s="28"/>
      <c r="M490" s="28"/>
      <c r="N490" s="28"/>
      <c r="O490" s="28"/>
      <c r="P490" s="28"/>
      <c r="Q490" s="28"/>
      <c r="R490" s="28"/>
      <c r="S490" s="28"/>
    </row>
    <row r="491" spans="11:19" ht="12.75" customHeight="1">
      <c r="K491" s="31"/>
      <c r="L491" s="28"/>
      <c r="M491" s="28"/>
      <c r="N491" s="28"/>
      <c r="O491" s="28"/>
      <c r="P491" s="28"/>
      <c r="Q491" s="28"/>
      <c r="R491" s="28"/>
      <c r="S491" s="28"/>
    </row>
    <row r="492" spans="11:19" ht="12.75" customHeight="1">
      <c r="K492" s="31"/>
      <c r="L492" s="28"/>
      <c r="M492" s="28"/>
      <c r="N492" s="28"/>
      <c r="O492" s="28"/>
      <c r="P492" s="28"/>
      <c r="Q492" s="28"/>
      <c r="R492" s="28"/>
      <c r="S492" s="28"/>
    </row>
    <row r="493" spans="11:19" ht="12.75" customHeight="1">
      <c r="K493" s="31"/>
      <c r="L493" s="28"/>
      <c r="M493" s="28"/>
      <c r="N493" s="28"/>
      <c r="O493" s="28"/>
      <c r="P493" s="28"/>
      <c r="Q493" s="28"/>
      <c r="R493" s="28"/>
      <c r="S493" s="28"/>
    </row>
    <row r="494" spans="11:19" ht="12.75" customHeight="1">
      <c r="K494" s="31"/>
      <c r="L494" s="28"/>
      <c r="M494" s="28"/>
      <c r="N494" s="28"/>
      <c r="O494" s="28"/>
      <c r="P494" s="28"/>
      <c r="Q494" s="28"/>
      <c r="R494" s="28"/>
      <c r="S494" s="28"/>
    </row>
    <row r="495" spans="11:19" ht="12.75" customHeight="1">
      <c r="K495" s="31"/>
      <c r="L495" s="28"/>
      <c r="M495" s="28"/>
      <c r="N495" s="28"/>
      <c r="O495" s="28"/>
      <c r="P495" s="28"/>
      <c r="Q495" s="28"/>
      <c r="R495" s="28"/>
      <c r="S495" s="28"/>
    </row>
    <row r="496" spans="11:19" ht="12.75" customHeight="1">
      <c r="K496" s="31"/>
      <c r="L496" s="28"/>
      <c r="M496" s="28"/>
      <c r="N496" s="28"/>
      <c r="O496" s="28"/>
      <c r="P496" s="28"/>
      <c r="Q496" s="28"/>
      <c r="R496" s="28"/>
      <c r="S496" s="28"/>
    </row>
    <row r="497" spans="11:19" ht="12.75" customHeight="1">
      <c r="K497" s="31"/>
      <c r="L497" s="28"/>
      <c r="M497" s="28"/>
      <c r="N497" s="28"/>
      <c r="O497" s="28"/>
      <c r="P497" s="28"/>
      <c r="Q497" s="28"/>
      <c r="R497" s="28"/>
      <c r="S497" s="28"/>
    </row>
    <row r="498" spans="11:19" ht="12.75" customHeight="1">
      <c r="K498" s="31"/>
      <c r="L498" s="28"/>
      <c r="M498" s="28"/>
      <c r="N498" s="28"/>
      <c r="O498" s="28"/>
      <c r="P498" s="28"/>
      <c r="Q498" s="28"/>
      <c r="R498" s="28"/>
      <c r="S498" s="28"/>
    </row>
    <row r="499" spans="11:19" ht="12.75" customHeight="1">
      <c r="K499" s="31"/>
      <c r="L499" s="28"/>
      <c r="M499" s="28"/>
      <c r="N499" s="28"/>
      <c r="O499" s="28"/>
      <c r="P499" s="28"/>
      <c r="Q499" s="28"/>
      <c r="R499" s="28"/>
      <c r="S499" s="28"/>
    </row>
    <row r="500" spans="11:19" ht="12.75" customHeight="1">
      <c r="K500" s="31"/>
      <c r="L500" s="28"/>
      <c r="M500" s="28"/>
      <c r="N500" s="28"/>
      <c r="O500" s="28"/>
      <c r="P500" s="28"/>
      <c r="Q500" s="28"/>
      <c r="R500" s="28"/>
      <c r="S500" s="28"/>
    </row>
    <row r="501" spans="11:19" ht="12.75" customHeight="1">
      <c r="K501" s="31"/>
      <c r="L501" s="28"/>
      <c r="M501" s="28"/>
      <c r="N501" s="28"/>
      <c r="O501" s="28"/>
      <c r="P501" s="28"/>
      <c r="Q501" s="28"/>
      <c r="R501" s="28"/>
      <c r="S501" s="28"/>
    </row>
    <row r="502" spans="11:19" ht="12.75" customHeight="1">
      <c r="K502" s="31"/>
      <c r="L502" s="28"/>
      <c r="M502" s="28"/>
      <c r="N502" s="28"/>
      <c r="O502" s="28"/>
      <c r="P502" s="28"/>
      <c r="Q502" s="28"/>
      <c r="R502" s="28"/>
      <c r="S502" s="28"/>
    </row>
    <row r="503" spans="11:19" ht="12.75" customHeight="1">
      <c r="K503" s="31"/>
      <c r="L503" s="28"/>
      <c r="M503" s="28"/>
      <c r="N503" s="28"/>
      <c r="O503" s="28"/>
      <c r="P503" s="28"/>
      <c r="Q503" s="28"/>
      <c r="R503" s="28"/>
      <c r="S503" s="28"/>
    </row>
    <row r="504" spans="11:19" ht="12.75" customHeight="1">
      <c r="K504" s="31"/>
      <c r="L504" s="28"/>
      <c r="M504" s="28"/>
      <c r="N504" s="28"/>
      <c r="O504" s="28"/>
      <c r="P504" s="28"/>
      <c r="Q504" s="28"/>
      <c r="R504" s="28"/>
      <c r="S504" s="28"/>
    </row>
    <row r="505" spans="11:19" ht="12.75" customHeight="1">
      <c r="K505" s="31"/>
      <c r="L505" s="28"/>
      <c r="M505" s="28"/>
      <c r="N505" s="28"/>
      <c r="O505" s="28"/>
      <c r="P505" s="28"/>
      <c r="Q505" s="28"/>
      <c r="R505" s="28"/>
      <c r="S505" s="28"/>
    </row>
    <row r="506" spans="11:19" ht="12.75" customHeight="1">
      <c r="K506" s="31"/>
      <c r="L506" s="28"/>
      <c r="M506" s="28"/>
      <c r="N506" s="28"/>
      <c r="O506" s="28"/>
      <c r="P506" s="28"/>
      <c r="Q506" s="28"/>
      <c r="R506" s="28"/>
      <c r="S506" s="28"/>
    </row>
    <row r="507" spans="11:19" ht="12.75" customHeight="1">
      <c r="K507" s="31"/>
      <c r="L507" s="28"/>
      <c r="M507" s="28"/>
      <c r="N507" s="28"/>
      <c r="O507" s="28"/>
      <c r="P507" s="28"/>
      <c r="Q507" s="28"/>
      <c r="R507" s="28"/>
      <c r="S507" s="28"/>
    </row>
    <row r="508" spans="11:19" ht="12.75" customHeight="1">
      <c r="K508" s="31"/>
      <c r="L508" s="28"/>
      <c r="M508" s="28"/>
      <c r="N508" s="28"/>
      <c r="O508" s="28"/>
      <c r="P508" s="28"/>
      <c r="Q508" s="28"/>
      <c r="R508" s="28"/>
      <c r="S508" s="28"/>
    </row>
    <row r="509" spans="11:19" ht="12.75" customHeight="1">
      <c r="K509" s="31"/>
      <c r="L509" s="28"/>
      <c r="M509" s="28"/>
      <c r="N509" s="28"/>
      <c r="O509" s="28"/>
      <c r="P509" s="28"/>
      <c r="Q509" s="28"/>
      <c r="R509" s="28"/>
      <c r="S509" s="28"/>
    </row>
    <row r="510" spans="11:19" ht="12.75" customHeight="1">
      <c r="K510" s="31"/>
      <c r="L510" s="28"/>
      <c r="M510" s="28"/>
      <c r="N510" s="28"/>
      <c r="O510" s="28"/>
      <c r="P510" s="28"/>
      <c r="Q510" s="28"/>
      <c r="R510" s="28"/>
      <c r="S510" s="28"/>
    </row>
    <row r="511" spans="11:19" ht="12.75" customHeight="1">
      <c r="K511" s="31"/>
      <c r="L511" s="28"/>
      <c r="M511" s="28"/>
      <c r="N511" s="28"/>
      <c r="O511" s="28"/>
      <c r="P511" s="28"/>
      <c r="Q511" s="28"/>
      <c r="R511" s="28"/>
      <c r="S511" s="28"/>
    </row>
    <row r="512" spans="11:19" ht="12.75" customHeight="1">
      <c r="K512" s="31"/>
      <c r="L512" s="28"/>
      <c r="M512" s="28"/>
      <c r="N512" s="28"/>
      <c r="O512" s="28"/>
      <c r="P512" s="28"/>
      <c r="Q512" s="28"/>
      <c r="R512" s="28"/>
      <c r="S512" s="28"/>
    </row>
    <row r="513" spans="11:19" ht="12.75" customHeight="1">
      <c r="K513" s="31"/>
      <c r="L513" s="28"/>
      <c r="M513" s="28"/>
      <c r="N513" s="28"/>
      <c r="O513" s="28"/>
      <c r="P513" s="28"/>
      <c r="Q513" s="28"/>
      <c r="R513" s="28"/>
      <c r="S513" s="28"/>
    </row>
    <row r="514" spans="11:19" ht="12.75" customHeight="1">
      <c r="K514" s="31"/>
      <c r="L514" s="28"/>
      <c r="M514" s="28"/>
      <c r="N514" s="28"/>
      <c r="O514" s="28"/>
      <c r="P514" s="28"/>
      <c r="Q514" s="28"/>
      <c r="R514" s="28"/>
      <c r="S514" s="28"/>
    </row>
    <row r="515" spans="11:19" ht="12.75" customHeight="1">
      <c r="K515" s="31"/>
      <c r="L515" s="28"/>
      <c r="M515" s="28"/>
      <c r="N515" s="28"/>
      <c r="O515" s="28"/>
      <c r="P515" s="28"/>
      <c r="Q515" s="28"/>
      <c r="R515" s="28"/>
      <c r="S515" s="28"/>
    </row>
    <row r="516" spans="11:19" ht="12.75" customHeight="1">
      <c r="L516" s="28"/>
      <c r="M516" s="28"/>
      <c r="N516" s="28"/>
      <c r="O516" s="28"/>
      <c r="P516" s="28"/>
      <c r="Q516" s="28"/>
      <c r="R516" s="28"/>
      <c r="S516" s="28"/>
    </row>
    <row r="517" spans="11:19" ht="12.75" customHeight="1">
      <c r="L517" s="28"/>
      <c r="M517" s="28"/>
      <c r="N517" s="28"/>
      <c r="O517" s="28"/>
      <c r="P517" s="28"/>
      <c r="Q517" s="28"/>
      <c r="R517" s="28"/>
      <c r="S517" s="28"/>
    </row>
    <row r="518" spans="11:19" ht="12.75" customHeight="1">
      <c r="L518" s="28"/>
      <c r="M518" s="28"/>
      <c r="N518" s="28"/>
      <c r="O518" s="28"/>
      <c r="P518" s="28"/>
      <c r="Q518" s="28"/>
      <c r="R518" s="28"/>
      <c r="S518" s="28"/>
    </row>
    <row r="519" spans="11:19" ht="12.75" customHeight="1">
      <c r="L519" s="28"/>
      <c r="M519" s="28"/>
      <c r="N519" s="28"/>
      <c r="O519" s="28"/>
      <c r="P519" s="28"/>
      <c r="Q519" s="28"/>
      <c r="R519" s="28"/>
      <c r="S519" s="28"/>
    </row>
    <row r="520" spans="11:19" ht="12.75" customHeight="1">
      <c r="L520" s="28"/>
      <c r="M520" s="28"/>
      <c r="N520" s="28"/>
      <c r="O520" s="28"/>
      <c r="P520" s="28"/>
      <c r="Q520" s="28"/>
      <c r="R520" s="28"/>
      <c r="S520" s="28"/>
    </row>
    <row r="521" spans="11:19" ht="12.75" customHeight="1">
      <c r="L521" s="28"/>
      <c r="M521" s="28"/>
      <c r="N521" s="28"/>
      <c r="O521" s="28"/>
      <c r="P521" s="28"/>
      <c r="Q521" s="28"/>
      <c r="R521" s="28"/>
      <c r="S521" s="28"/>
    </row>
    <row r="522" spans="11:19" ht="12.75" customHeight="1">
      <c r="L522" s="28"/>
      <c r="M522" s="28"/>
      <c r="N522" s="28"/>
      <c r="O522" s="28"/>
      <c r="P522" s="28"/>
      <c r="Q522" s="28"/>
      <c r="R522" s="28"/>
      <c r="S522" s="28"/>
    </row>
    <row r="523" spans="11:19" ht="12.75" customHeight="1">
      <c r="L523" s="28"/>
      <c r="M523" s="28"/>
      <c r="N523" s="28"/>
      <c r="O523" s="28"/>
      <c r="P523" s="28"/>
      <c r="Q523" s="28"/>
      <c r="R523" s="28"/>
      <c r="S523" s="28"/>
    </row>
    <row r="524" spans="11:19" ht="12.75" customHeight="1">
      <c r="L524" s="28"/>
      <c r="M524" s="28"/>
      <c r="N524" s="28"/>
      <c r="O524" s="28"/>
      <c r="P524" s="28"/>
      <c r="Q524" s="28"/>
      <c r="R524" s="28"/>
      <c r="S524" s="28"/>
    </row>
    <row r="525" spans="11:19" ht="12.75" customHeight="1">
      <c r="L525" s="28"/>
      <c r="M525" s="28"/>
      <c r="N525" s="28"/>
      <c r="O525" s="28"/>
      <c r="P525" s="28"/>
      <c r="Q525" s="28"/>
      <c r="R525" s="28"/>
      <c r="S525" s="28"/>
    </row>
    <row r="526" spans="11:19" ht="12.75" customHeight="1">
      <c r="L526" s="28"/>
      <c r="M526" s="28"/>
      <c r="N526" s="28"/>
      <c r="O526" s="28"/>
      <c r="P526" s="28"/>
      <c r="Q526" s="28"/>
      <c r="R526" s="28"/>
      <c r="S526" s="28"/>
    </row>
    <row r="527" spans="11:19" ht="12.75" customHeight="1">
      <c r="L527" s="28"/>
      <c r="M527" s="28"/>
      <c r="N527" s="28"/>
      <c r="O527" s="28"/>
      <c r="P527" s="28"/>
      <c r="Q527" s="28"/>
      <c r="R527" s="28"/>
      <c r="S527" s="28"/>
    </row>
    <row r="528" spans="11:19" ht="12.75" customHeight="1">
      <c r="L528" s="28"/>
      <c r="M528" s="28"/>
      <c r="N528" s="28"/>
      <c r="O528" s="28"/>
      <c r="P528" s="28"/>
      <c r="Q528" s="28"/>
      <c r="R528" s="28"/>
      <c r="S528" s="28"/>
    </row>
    <row r="529" spans="12:19" ht="12.75" customHeight="1">
      <c r="L529" s="28"/>
      <c r="M529" s="28"/>
      <c r="N529" s="28"/>
      <c r="O529" s="28"/>
      <c r="P529" s="28"/>
      <c r="Q529" s="28"/>
      <c r="R529" s="28"/>
      <c r="S529" s="28"/>
    </row>
    <row r="530" spans="12:19" ht="12.75" customHeight="1">
      <c r="L530" s="28"/>
      <c r="M530" s="28"/>
      <c r="N530" s="28"/>
      <c r="O530" s="28"/>
      <c r="P530" s="28"/>
      <c r="Q530" s="28"/>
      <c r="R530" s="28"/>
      <c r="S530" s="28"/>
    </row>
    <row r="531" spans="12:19" ht="12.75" customHeight="1">
      <c r="L531" s="28"/>
      <c r="M531" s="28"/>
      <c r="N531" s="28"/>
      <c r="O531" s="28"/>
      <c r="P531" s="28"/>
      <c r="Q531" s="28"/>
      <c r="R531" s="28"/>
      <c r="S531" s="28"/>
    </row>
    <row r="532" spans="12:19" ht="12.75" customHeight="1">
      <c r="L532" s="28"/>
      <c r="M532" s="28"/>
      <c r="N532" s="28"/>
      <c r="O532" s="28"/>
      <c r="P532" s="28"/>
      <c r="Q532" s="28"/>
      <c r="R532" s="28"/>
      <c r="S532" s="28"/>
    </row>
    <row r="533" spans="12:19" ht="12.75" customHeight="1">
      <c r="L533" s="28"/>
      <c r="M533" s="28"/>
      <c r="N533" s="28"/>
      <c r="O533" s="28"/>
      <c r="P533" s="28"/>
      <c r="Q533" s="28"/>
      <c r="R533" s="28"/>
      <c r="S533" s="28"/>
    </row>
    <row r="534" spans="12:19" ht="12.75" customHeight="1">
      <c r="L534" s="28"/>
      <c r="M534" s="28"/>
      <c r="N534" s="28"/>
      <c r="O534" s="28"/>
      <c r="P534" s="28"/>
      <c r="Q534" s="28"/>
      <c r="R534" s="28"/>
      <c r="S534" s="28"/>
    </row>
    <row r="535" spans="12:19" ht="12.75" customHeight="1">
      <c r="L535" s="28"/>
      <c r="M535" s="28"/>
      <c r="N535" s="28"/>
      <c r="O535" s="28"/>
      <c r="P535" s="28"/>
      <c r="Q535" s="28"/>
      <c r="R535" s="28"/>
      <c r="S535" s="28"/>
    </row>
    <row r="536" spans="12:19" ht="12.75" customHeight="1">
      <c r="L536" s="28"/>
      <c r="M536" s="28"/>
      <c r="N536" s="28"/>
      <c r="O536" s="28"/>
      <c r="P536" s="28"/>
      <c r="Q536" s="28"/>
      <c r="R536" s="28"/>
      <c r="S536" s="28"/>
    </row>
    <row r="537" spans="12:19" ht="12.75" customHeight="1">
      <c r="L537" s="28"/>
      <c r="M537" s="28"/>
      <c r="N537" s="28"/>
      <c r="O537" s="28"/>
      <c r="P537" s="28"/>
      <c r="Q537" s="28"/>
      <c r="R537" s="28"/>
      <c r="S537" s="28"/>
    </row>
    <row r="538" spans="12:19" ht="12.75" customHeight="1">
      <c r="L538" s="28"/>
      <c r="M538" s="28"/>
      <c r="N538" s="28"/>
      <c r="O538" s="28"/>
      <c r="P538" s="28"/>
      <c r="Q538" s="28"/>
      <c r="R538" s="28"/>
      <c r="S538" s="28"/>
    </row>
    <row r="539" spans="12:19" ht="12.75" customHeight="1">
      <c r="L539" s="28"/>
      <c r="M539" s="28"/>
      <c r="N539" s="28"/>
      <c r="O539" s="28"/>
      <c r="P539" s="28"/>
      <c r="Q539" s="28"/>
      <c r="R539" s="28"/>
      <c r="S539" s="28"/>
    </row>
    <row r="540" spans="12:19" ht="12.75" customHeight="1">
      <c r="L540" s="28"/>
      <c r="M540" s="28"/>
      <c r="N540" s="28"/>
      <c r="O540" s="28"/>
      <c r="P540" s="28"/>
      <c r="Q540" s="28"/>
      <c r="R540" s="28"/>
      <c r="S540" s="28"/>
    </row>
    <row r="541" spans="12:19" ht="12.75" customHeight="1">
      <c r="L541" s="28"/>
      <c r="M541" s="28"/>
      <c r="N541" s="28"/>
      <c r="O541" s="28"/>
      <c r="P541" s="28"/>
      <c r="Q541" s="28"/>
      <c r="R541" s="28"/>
      <c r="S541" s="28"/>
    </row>
    <row r="542" spans="12:19" ht="12.75" customHeight="1">
      <c r="L542" s="28"/>
      <c r="M542" s="28"/>
      <c r="N542" s="28"/>
      <c r="O542" s="28"/>
      <c r="P542" s="28"/>
      <c r="Q542" s="28"/>
      <c r="R542" s="28"/>
      <c r="S542" s="28"/>
    </row>
    <row r="543" spans="12:19" ht="12.75" customHeight="1">
      <c r="L543" s="28"/>
      <c r="M543" s="28"/>
      <c r="N543" s="28"/>
      <c r="O543" s="28"/>
      <c r="P543" s="28"/>
      <c r="Q543" s="28"/>
      <c r="R543" s="28"/>
      <c r="S543" s="28"/>
    </row>
    <row r="544" spans="12:19" ht="12.75" customHeight="1">
      <c r="L544" s="28"/>
      <c r="M544" s="28"/>
      <c r="N544" s="28"/>
      <c r="O544" s="28"/>
      <c r="P544" s="28"/>
      <c r="Q544" s="28"/>
      <c r="R544" s="28"/>
      <c r="S544" s="28"/>
    </row>
    <row r="545" spans="12:19" ht="12.75" customHeight="1">
      <c r="L545" s="28"/>
      <c r="M545" s="28"/>
      <c r="N545" s="28"/>
      <c r="O545" s="28"/>
      <c r="P545" s="28"/>
      <c r="Q545" s="28"/>
      <c r="R545" s="28"/>
      <c r="S545" s="28"/>
    </row>
    <row r="546" spans="12:19" ht="12.75" customHeight="1">
      <c r="L546" s="28"/>
      <c r="M546" s="28"/>
      <c r="N546" s="28"/>
      <c r="O546" s="28"/>
      <c r="P546" s="28"/>
      <c r="Q546" s="28"/>
      <c r="R546" s="28"/>
      <c r="S546" s="28"/>
    </row>
    <row r="547" spans="12:19" ht="12.75" customHeight="1">
      <c r="L547" s="28"/>
      <c r="M547" s="28"/>
      <c r="N547" s="28"/>
      <c r="O547" s="28"/>
      <c r="P547" s="28"/>
      <c r="Q547" s="28"/>
      <c r="R547" s="28"/>
      <c r="S547" s="28"/>
    </row>
    <row r="548" spans="12:19" ht="12.75" customHeight="1">
      <c r="L548" s="28"/>
      <c r="M548" s="28"/>
      <c r="N548" s="28"/>
      <c r="O548" s="28"/>
      <c r="P548" s="28"/>
      <c r="Q548" s="28"/>
      <c r="R548" s="28"/>
      <c r="S548" s="28"/>
    </row>
    <row r="549" spans="12:19" ht="12.75" customHeight="1">
      <c r="L549" s="28"/>
      <c r="M549" s="28"/>
      <c r="N549" s="28"/>
      <c r="O549" s="28"/>
      <c r="P549" s="28"/>
      <c r="Q549" s="28"/>
      <c r="R549" s="28"/>
      <c r="S549" s="28"/>
    </row>
    <row r="550" spans="12:19" ht="12.75" customHeight="1">
      <c r="L550" s="28"/>
      <c r="M550" s="28"/>
      <c r="N550" s="28"/>
      <c r="O550" s="28"/>
      <c r="P550" s="28"/>
      <c r="Q550" s="28"/>
      <c r="R550" s="28"/>
      <c r="S550" s="28"/>
    </row>
    <row r="551" spans="12:19" ht="12.75" customHeight="1">
      <c r="L551" s="28"/>
      <c r="M551" s="28"/>
      <c r="N551" s="28"/>
      <c r="O551" s="28"/>
      <c r="P551" s="28"/>
      <c r="Q551" s="28"/>
      <c r="R551" s="28"/>
      <c r="S551" s="28"/>
    </row>
    <row r="552" spans="12:19" ht="12.75" customHeight="1">
      <c r="L552" s="28"/>
      <c r="M552" s="28"/>
      <c r="N552" s="28"/>
      <c r="O552" s="28"/>
      <c r="P552" s="28"/>
      <c r="Q552" s="28"/>
      <c r="R552" s="28"/>
      <c r="S552" s="28"/>
    </row>
    <row r="553" spans="12:19" ht="12.75" customHeight="1">
      <c r="L553" s="28"/>
      <c r="M553" s="28"/>
      <c r="N553" s="28"/>
      <c r="O553" s="28"/>
      <c r="P553" s="28"/>
      <c r="Q553" s="28"/>
      <c r="R553" s="28"/>
      <c r="S553" s="28"/>
    </row>
    <row r="554" spans="12:19" ht="12.75" customHeight="1">
      <c r="L554" s="28"/>
      <c r="M554" s="28"/>
      <c r="N554" s="28"/>
      <c r="O554" s="28"/>
      <c r="P554" s="28"/>
      <c r="Q554" s="28"/>
      <c r="R554" s="28"/>
      <c r="S554" s="28"/>
    </row>
    <row r="555" spans="12:19" ht="12.75" customHeight="1">
      <c r="L555" s="28"/>
      <c r="M555" s="28"/>
      <c r="N555" s="28"/>
      <c r="O555" s="28"/>
      <c r="P555" s="28"/>
      <c r="Q555" s="28"/>
      <c r="R555" s="28"/>
      <c r="S555" s="28"/>
    </row>
    <row r="556" spans="12:19" ht="12.75" customHeight="1">
      <c r="L556" s="28"/>
      <c r="M556" s="28"/>
      <c r="N556" s="28"/>
      <c r="O556" s="28"/>
      <c r="P556" s="28"/>
      <c r="Q556" s="28"/>
      <c r="R556" s="28"/>
      <c r="S556" s="28"/>
    </row>
    <row r="557" spans="12:19" ht="12.75" customHeight="1">
      <c r="L557" s="28"/>
      <c r="M557" s="28"/>
      <c r="N557" s="28"/>
      <c r="O557" s="28"/>
      <c r="P557" s="28"/>
      <c r="Q557" s="28"/>
      <c r="R557" s="28"/>
      <c r="S557" s="28"/>
    </row>
    <row r="558" spans="12:19" ht="12.75" customHeight="1">
      <c r="L558" s="28"/>
      <c r="M558" s="28"/>
      <c r="N558" s="28"/>
      <c r="O558" s="28"/>
      <c r="P558" s="28"/>
      <c r="Q558" s="28"/>
      <c r="R558" s="28"/>
      <c r="S558" s="28"/>
    </row>
    <row r="559" spans="12:19" ht="12.75" customHeight="1">
      <c r="L559" s="28"/>
      <c r="M559" s="28"/>
      <c r="N559" s="28"/>
      <c r="O559" s="28"/>
      <c r="P559" s="28"/>
      <c r="Q559" s="28"/>
      <c r="R559" s="28"/>
      <c r="S559" s="28"/>
    </row>
    <row r="560" spans="12:19" ht="12.75" customHeight="1">
      <c r="L560" s="28"/>
      <c r="M560" s="28"/>
      <c r="N560" s="28"/>
      <c r="O560" s="28"/>
      <c r="P560" s="28"/>
      <c r="Q560" s="28"/>
      <c r="R560" s="28"/>
      <c r="S560" s="28"/>
    </row>
    <row r="561" spans="12:19" ht="12.75" customHeight="1">
      <c r="L561" s="28"/>
      <c r="M561" s="28"/>
      <c r="N561" s="28"/>
      <c r="O561" s="28"/>
      <c r="P561" s="28"/>
      <c r="Q561" s="28"/>
      <c r="R561" s="28"/>
      <c r="S561" s="28"/>
    </row>
    <row r="562" spans="12:19" ht="12.75" customHeight="1">
      <c r="L562" s="28"/>
      <c r="M562" s="28"/>
      <c r="N562" s="28"/>
      <c r="O562" s="28"/>
      <c r="P562" s="28"/>
      <c r="Q562" s="28"/>
      <c r="R562" s="28"/>
      <c r="S562" s="28"/>
    </row>
    <row r="563" spans="12:19" ht="12.75" customHeight="1">
      <c r="L563" s="28"/>
      <c r="M563" s="28"/>
      <c r="N563" s="28"/>
      <c r="O563" s="28"/>
      <c r="P563" s="28"/>
      <c r="Q563" s="28"/>
      <c r="R563" s="28"/>
      <c r="S563" s="28"/>
    </row>
    <row r="564" spans="12:19" ht="12.75" customHeight="1">
      <c r="L564" s="28"/>
      <c r="M564" s="28"/>
      <c r="N564" s="28"/>
      <c r="O564" s="28"/>
      <c r="P564" s="28"/>
      <c r="Q564" s="28"/>
      <c r="R564" s="28"/>
      <c r="S564" s="28"/>
    </row>
    <row r="565" spans="12:19" ht="12.75" customHeight="1">
      <c r="L565" s="28"/>
      <c r="M565" s="28"/>
      <c r="N565" s="28"/>
      <c r="O565" s="28"/>
      <c r="P565" s="28"/>
      <c r="Q565" s="28"/>
      <c r="R565" s="28"/>
      <c r="S565" s="28"/>
    </row>
    <row r="566" spans="12:19" ht="12.75" customHeight="1">
      <c r="L566" s="28"/>
      <c r="M566" s="28"/>
      <c r="N566" s="28"/>
      <c r="O566" s="28"/>
      <c r="P566" s="28"/>
      <c r="Q566" s="28"/>
      <c r="R566" s="28"/>
      <c r="S566" s="28"/>
    </row>
    <row r="567" spans="12:19" ht="12.75" customHeight="1">
      <c r="L567" s="28"/>
      <c r="M567" s="28"/>
      <c r="N567" s="28"/>
      <c r="O567" s="28"/>
      <c r="P567" s="28"/>
      <c r="Q567" s="28"/>
      <c r="R567" s="28"/>
      <c r="S567" s="28"/>
    </row>
    <row r="568" spans="12:19" ht="12.75" customHeight="1">
      <c r="L568" s="28"/>
      <c r="M568" s="28"/>
      <c r="N568" s="28"/>
      <c r="O568" s="28"/>
      <c r="P568" s="28"/>
      <c r="Q568" s="28"/>
      <c r="R568" s="28"/>
      <c r="S568" s="28"/>
    </row>
    <row r="569" spans="12:19" ht="12.75" customHeight="1">
      <c r="L569" s="28"/>
      <c r="M569" s="28"/>
      <c r="N569" s="28"/>
      <c r="O569" s="28"/>
      <c r="P569" s="28"/>
      <c r="Q569" s="28"/>
      <c r="R569" s="28"/>
      <c r="S569" s="28"/>
    </row>
    <row r="570" spans="12:19" ht="12.75" customHeight="1">
      <c r="L570" s="28"/>
      <c r="M570" s="28"/>
      <c r="N570" s="28"/>
      <c r="O570" s="28"/>
      <c r="P570" s="28"/>
      <c r="Q570" s="28"/>
      <c r="R570" s="28"/>
      <c r="S570" s="28"/>
    </row>
    <row r="571" spans="12:19" ht="12.75" customHeight="1">
      <c r="L571" s="28"/>
      <c r="M571" s="28"/>
      <c r="N571" s="28"/>
      <c r="O571" s="28"/>
      <c r="P571" s="28"/>
      <c r="Q571" s="28"/>
      <c r="R571" s="28"/>
      <c r="S571" s="28"/>
    </row>
    <row r="572" spans="12:19" ht="12.75" customHeight="1">
      <c r="L572" s="28"/>
      <c r="M572" s="28"/>
      <c r="N572" s="28"/>
      <c r="O572" s="28"/>
      <c r="P572" s="28"/>
      <c r="Q572" s="28"/>
      <c r="R572" s="28"/>
      <c r="S572" s="28"/>
    </row>
    <row r="573" spans="12:19" ht="12.75" customHeight="1">
      <c r="L573" s="28"/>
      <c r="M573" s="28"/>
      <c r="N573" s="28"/>
      <c r="O573" s="28"/>
      <c r="P573" s="28"/>
      <c r="Q573" s="28"/>
      <c r="R573" s="28"/>
      <c r="S573" s="28"/>
    </row>
    <row r="574" spans="12:19" ht="12.75" customHeight="1">
      <c r="L574" s="28"/>
      <c r="M574" s="28"/>
      <c r="N574" s="28"/>
      <c r="O574" s="28"/>
      <c r="P574" s="28"/>
      <c r="Q574" s="28"/>
      <c r="R574" s="28"/>
      <c r="S574" s="28"/>
    </row>
    <row r="575" spans="12:19" ht="12.75" customHeight="1">
      <c r="L575" s="28"/>
      <c r="M575" s="28"/>
      <c r="N575" s="28"/>
      <c r="O575" s="28"/>
      <c r="P575" s="28"/>
      <c r="Q575" s="28"/>
      <c r="R575" s="28"/>
      <c r="S575" s="28"/>
    </row>
    <row r="576" spans="12:19" ht="12.75" customHeight="1">
      <c r="L576" s="28"/>
      <c r="M576" s="28"/>
      <c r="N576" s="28"/>
      <c r="O576" s="28"/>
      <c r="P576" s="28"/>
      <c r="Q576" s="28"/>
      <c r="R576" s="28"/>
      <c r="S576" s="28"/>
    </row>
    <row r="577" spans="12:19" ht="12.75" customHeight="1">
      <c r="L577" s="28"/>
      <c r="M577" s="28"/>
      <c r="N577" s="28"/>
      <c r="O577" s="28"/>
      <c r="P577" s="28"/>
      <c r="Q577" s="28"/>
      <c r="R577" s="28"/>
      <c r="S577" s="28"/>
    </row>
    <row r="578" spans="12:19" ht="12.75" customHeight="1">
      <c r="L578" s="28"/>
      <c r="M578" s="28"/>
      <c r="N578" s="28"/>
      <c r="O578" s="28"/>
      <c r="P578" s="28"/>
      <c r="Q578" s="28"/>
      <c r="R578" s="28"/>
      <c r="S578" s="28"/>
    </row>
    <row r="579" spans="12:19" ht="12.75" customHeight="1">
      <c r="L579" s="28"/>
      <c r="M579" s="28"/>
      <c r="N579" s="28"/>
      <c r="O579" s="28"/>
      <c r="P579" s="28"/>
      <c r="Q579" s="28"/>
      <c r="R579" s="28"/>
      <c r="S579" s="28"/>
    </row>
    <row r="580" spans="12:19" ht="12.75" customHeight="1">
      <c r="L580" s="28"/>
      <c r="M580" s="28"/>
      <c r="N580" s="28"/>
      <c r="O580" s="28"/>
      <c r="P580" s="28"/>
      <c r="Q580" s="28"/>
      <c r="R580" s="28"/>
      <c r="S580" s="28"/>
    </row>
    <row r="581" spans="12:19" ht="12.75" customHeight="1">
      <c r="L581" s="28"/>
      <c r="M581" s="28"/>
      <c r="N581" s="28"/>
      <c r="O581" s="28"/>
      <c r="P581" s="28"/>
      <c r="Q581" s="28"/>
      <c r="R581" s="28"/>
      <c r="S581" s="28"/>
    </row>
    <row r="582" spans="12:19" ht="12.75" customHeight="1">
      <c r="L582" s="28"/>
      <c r="M582" s="28"/>
      <c r="N582" s="28"/>
      <c r="O582" s="28"/>
      <c r="P582" s="28"/>
      <c r="Q582" s="28"/>
      <c r="R582" s="28"/>
      <c r="S582" s="28"/>
    </row>
    <row r="583" spans="12:19" ht="12.75" customHeight="1">
      <c r="L583" s="28"/>
      <c r="M583" s="28"/>
      <c r="N583" s="28"/>
      <c r="O583" s="28"/>
      <c r="P583" s="28"/>
      <c r="Q583" s="28"/>
      <c r="R583" s="28"/>
      <c r="S583" s="28"/>
    </row>
    <row r="584" spans="12:19" ht="12.75" customHeight="1">
      <c r="L584" s="28"/>
      <c r="M584" s="28"/>
      <c r="N584" s="28"/>
      <c r="O584" s="28"/>
      <c r="P584" s="28"/>
      <c r="Q584" s="28"/>
      <c r="R584" s="28"/>
      <c r="S584" s="28"/>
    </row>
    <row r="585" spans="12:19" ht="12.75" customHeight="1">
      <c r="L585" s="28"/>
      <c r="M585" s="28"/>
      <c r="N585" s="28"/>
      <c r="O585" s="28"/>
      <c r="P585" s="28"/>
      <c r="Q585" s="28"/>
      <c r="R585" s="28"/>
      <c r="S585" s="28"/>
    </row>
    <row r="586" spans="12:19" ht="12.75" customHeight="1">
      <c r="L586" s="28"/>
      <c r="M586" s="28"/>
      <c r="N586" s="28"/>
      <c r="O586" s="28"/>
      <c r="P586" s="28"/>
      <c r="Q586" s="28"/>
      <c r="R586" s="28"/>
      <c r="S586" s="28"/>
    </row>
    <row r="587" spans="12:19" ht="12.75" customHeight="1">
      <c r="L587" s="28"/>
      <c r="M587" s="28"/>
      <c r="N587" s="28"/>
      <c r="O587" s="28"/>
      <c r="P587" s="28"/>
      <c r="Q587" s="28"/>
      <c r="R587" s="28"/>
      <c r="S587" s="28"/>
    </row>
    <row r="588" spans="12:19" ht="12.75" customHeight="1">
      <c r="L588" s="28"/>
      <c r="M588" s="28"/>
      <c r="N588" s="28"/>
      <c r="O588" s="28"/>
      <c r="P588" s="28"/>
      <c r="Q588" s="28"/>
      <c r="R588" s="28"/>
      <c r="S588" s="28"/>
    </row>
    <row r="589" spans="12:19" ht="12.75" customHeight="1">
      <c r="L589" s="28"/>
      <c r="M589" s="28"/>
      <c r="N589" s="28"/>
      <c r="O589" s="28"/>
      <c r="P589" s="28"/>
      <c r="Q589" s="28"/>
      <c r="R589" s="28"/>
      <c r="S589" s="28"/>
    </row>
    <row r="590" spans="12:19" ht="12.75" customHeight="1">
      <c r="L590" s="28"/>
      <c r="M590" s="28"/>
      <c r="N590" s="28"/>
      <c r="O590" s="28"/>
      <c r="P590" s="28"/>
      <c r="Q590" s="28"/>
      <c r="R590" s="28"/>
      <c r="S590" s="28"/>
    </row>
    <row r="591" spans="12:19" ht="12.75" customHeight="1">
      <c r="L591" s="28"/>
      <c r="M591" s="28"/>
      <c r="N591" s="28"/>
      <c r="O591" s="28"/>
      <c r="P591" s="28"/>
      <c r="Q591" s="28"/>
      <c r="R591" s="28"/>
      <c r="S591" s="28"/>
    </row>
    <row r="592" spans="12:19" ht="12.75" customHeight="1">
      <c r="L592" s="28"/>
      <c r="M592" s="28"/>
      <c r="N592" s="28"/>
      <c r="O592" s="28"/>
      <c r="P592" s="28"/>
      <c r="Q592" s="28"/>
      <c r="R592" s="28"/>
      <c r="S592" s="28"/>
    </row>
    <row r="593" spans="12:19" ht="12.75" customHeight="1">
      <c r="L593" s="28"/>
      <c r="M593" s="28"/>
      <c r="N593" s="28"/>
      <c r="O593" s="28"/>
      <c r="P593" s="28"/>
      <c r="Q593" s="28"/>
      <c r="R593" s="28"/>
      <c r="S593" s="28"/>
    </row>
    <row r="594" spans="12:19" ht="12.75" customHeight="1">
      <c r="L594" s="28"/>
      <c r="M594" s="28"/>
      <c r="N594" s="28"/>
      <c r="O594" s="28"/>
      <c r="P594" s="28"/>
      <c r="Q594" s="28"/>
      <c r="R594" s="28"/>
      <c r="S594" s="28"/>
    </row>
    <row r="595" spans="12:19" ht="12.75" customHeight="1">
      <c r="L595" s="28"/>
      <c r="M595" s="28"/>
      <c r="N595" s="28"/>
      <c r="O595" s="28"/>
      <c r="P595" s="28"/>
      <c r="Q595" s="28"/>
      <c r="R595" s="28"/>
      <c r="S595" s="28"/>
    </row>
    <row r="596" spans="12:19" ht="12.75" customHeight="1">
      <c r="L596" s="28"/>
      <c r="M596" s="28"/>
      <c r="N596" s="28"/>
      <c r="O596" s="28"/>
      <c r="P596" s="28"/>
      <c r="Q596" s="28"/>
      <c r="R596" s="28"/>
      <c r="S596" s="28"/>
    </row>
    <row r="597" spans="12:19" ht="12.75" customHeight="1">
      <c r="L597" s="28"/>
      <c r="M597" s="28"/>
      <c r="N597" s="28"/>
      <c r="O597" s="28"/>
      <c r="P597" s="28"/>
      <c r="Q597" s="28"/>
      <c r="R597" s="28"/>
      <c r="S597" s="28"/>
    </row>
    <row r="598" spans="12:19" ht="12.75" customHeight="1">
      <c r="L598" s="28"/>
      <c r="M598" s="28"/>
      <c r="N598" s="28"/>
      <c r="O598" s="28"/>
      <c r="P598" s="28"/>
      <c r="Q598" s="28"/>
      <c r="R598" s="28"/>
      <c r="S598" s="28"/>
    </row>
    <row r="599" spans="12:19" ht="12.75" customHeight="1">
      <c r="L599" s="28"/>
      <c r="M599" s="28"/>
      <c r="N599" s="28"/>
      <c r="O599" s="28"/>
      <c r="P599" s="28"/>
      <c r="Q599" s="28"/>
      <c r="R599" s="28"/>
      <c r="S599" s="28"/>
    </row>
    <row r="600" spans="12:19" ht="12.75" customHeight="1">
      <c r="L600" s="28"/>
      <c r="M600" s="28"/>
      <c r="N600" s="28"/>
      <c r="O600" s="28"/>
      <c r="P600" s="28"/>
      <c r="Q600" s="28"/>
      <c r="R600" s="28"/>
      <c r="S600" s="28"/>
    </row>
    <row r="601" spans="12:19" ht="12.75" customHeight="1">
      <c r="L601" s="28"/>
      <c r="M601" s="28"/>
      <c r="N601" s="28"/>
      <c r="O601" s="28"/>
      <c r="P601" s="28"/>
      <c r="Q601" s="28"/>
      <c r="R601" s="28"/>
      <c r="S601" s="28"/>
    </row>
    <row r="602" spans="12:19" ht="12.75" customHeight="1">
      <c r="L602" s="28"/>
      <c r="M602" s="28"/>
      <c r="N602" s="28"/>
      <c r="O602" s="28"/>
      <c r="P602" s="28"/>
      <c r="Q602" s="28"/>
      <c r="R602" s="28"/>
      <c r="S602" s="28"/>
    </row>
    <row r="603" spans="12:19" ht="12.75" customHeight="1">
      <c r="L603" s="28"/>
      <c r="M603" s="28"/>
      <c r="N603" s="28"/>
      <c r="O603" s="28"/>
      <c r="P603" s="28"/>
      <c r="Q603" s="28"/>
      <c r="R603" s="28"/>
      <c r="S603" s="28"/>
    </row>
    <row r="604" spans="12:19" ht="12.75" customHeight="1">
      <c r="L604" s="28"/>
      <c r="M604" s="28"/>
      <c r="N604" s="28"/>
      <c r="O604" s="28"/>
      <c r="P604" s="28"/>
      <c r="Q604" s="28"/>
      <c r="R604" s="28"/>
      <c r="S604" s="28"/>
    </row>
    <row r="605" spans="12:19" ht="12.75" customHeight="1">
      <c r="L605" s="28"/>
      <c r="M605" s="28"/>
      <c r="N605" s="28"/>
      <c r="O605" s="28"/>
      <c r="P605" s="28"/>
      <c r="Q605" s="28"/>
      <c r="R605" s="28"/>
      <c r="S605" s="28"/>
    </row>
    <row r="606" spans="12:19" ht="12.75" customHeight="1">
      <c r="L606" s="28"/>
      <c r="M606" s="28"/>
      <c r="N606" s="28"/>
      <c r="O606" s="28"/>
      <c r="P606" s="28"/>
      <c r="Q606" s="28"/>
      <c r="R606" s="28"/>
      <c r="S606" s="28"/>
    </row>
    <row r="607" spans="12:19" ht="12.75" customHeight="1">
      <c r="L607" s="28"/>
      <c r="M607" s="28"/>
      <c r="N607" s="28"/>
      <c r="O607" s="28"/>
      <c r="P607" s="28"/>
      <c r="Q607" s="28"/>
      <c r="R607" s="28"/>
      <c r="S607" s="28"/>
    </row>
    <row r="608" spans="12:19" ht="12.75" customHeight="1">
      <c r="L608" s="28"/>
      <c r="M608" s="28"/>
      <c r="N608" s="28"/>
      <c r="O608" s="28"/>
      <c r="P608" s="28"/>
      <c r="Q608" s="28"/>
      <c r="R608" s="28"/>
      <c r="S608" s="28"/>
    </row>
    <row r="609" spans="12:19" ht="12.75" customHeight="1">
      <c r="L609" s="28"/>
      <c r="M609" s="28"/>
      <c r="N609" s="28"/>
      <c r="O609" s="28"/>
      <c r="P609" s="28"/>
      <c r="Q609" s="28"/>
      <c r="R609" s="28"/>
      <c r="S609" s="28"/>
    </row>
    <row r="610" spans="12:19" ht="12.75" customHeight="1">
      <c r="L610" s="28"/>
      <c r="M610" s="28"/>
      <c r="N610" s="28"/>
      <c r="O610" s="28"/>
      <c r="P610" s="28"/>
      <c r="Q610" s="28"/>
      <c r="R610" s="28"/>
      <c r="S610" s="28"/>
    </row>
    <row r="611" spans="12:19" ht="12.75" customHeight="1">
      <c r="L611" s="28"/>
      <c r="M611" s="28"/>
      <c r="N611" s="28"/>
      <c r="O611" s="28"/>
      <c r="P611" s="28"/>
      <c r="Q611" s="28"/>
      <c r="R611" s="28"/>
      <c r="S611" s="28"/>
    </row>
    <row r="612" spans="12:19" ht="12.75" customHeight="1">
      <c r="L612" s="28"/>
      <c r="M612" s="28"/>
      <c r="N612" s="28"/>
      <c r="O612" s="28"/>
      <c r="P612" s="28"/>
      <c r="Q612" s="28"/>
      <c r="R612" s="28"/>
      <c r="S612" s="28"/>
    </row>
    <row r="613" spans="12:19" ht="12.75" customHeight="1">
      <c r="L613" s="28"/>
      <c r="M613" s="28"/>
      <c r="N613" s="28"/>
      <c r="O613" s="28"/>
      <c r="P613" s="28"/>
      <c r="Q613" s="28"/>
      <c r="R613" s="28"/>
      <c r="S613" s="28"/>
    </row>
    <row r="614" spans="12:19" ht="12.75" customHeight="1">
      <c r="L614" s="28"/>
      <c r="M614" s="28"/>
      <c r="N614" s="28"/>
      <c r="O614" s="28"/>
      <c r="P614" s="28"/>
      <c r="Q614" s="28"/>
      <c r="R614" s="28"/>
      <c r="S614" s="28"/>
    </row>
    <row r="615" spans="12:19" ht="12.75" customHeight="1">
      <c r="L615" s="28"/>
      <c r="M615" s="28"/>
      <c r="N615" s="28"/>
      <c r="O615" s="28"/>
      <c r="P615" s="28"/>
      <c r="Q615" s="28"/>
      <c r="R615" s="28"/>
      <c r="S615" s="28"/>
    </row>
    <row r="616" spans="12:19" ht="12.75" customHeight="1">
      <c r="L616" s="28"/>
      <c r="M616" s="28"/>
      <c r="N616" s="28"/>
      <c r="O616" s="28"/>
      <c r="P616" s="28"/>
      <c r="Q616" s="28"/>
      <c r="R616" s="28"/>
      <c r="S616" s="28"/>
    </row>
    <row r="617" spans="12:19" ht="12.75" customHeight="1">
      <c r="L617" s="28"/>
      <c r="M617" s="28"/>
      <c r="N617" s="28"/>
      <c r="O617" s="28"/>
      <c r="P617" s="28"/>
      <c r="Q617" s="28"/>
      <c r="R617" s="28"/>
      <c r="S617" s="28"/>
    </row>
    <row r="618" spans="12:19" ht="12.75" customHeight="1">
      <c r="L618" s="28"/>
      <c r="M618" s="28"/>
      <c r="N618" s="28"/>
      <c r="O618" s="28"/>
      <c r="P618" s="28"/>
      <c r="Q618" s="28"/>
      <c r="R618" s="28"/>
      <c r="S618" s="28"/>
    </row>
    <row r="619" spans="12:19" ht="12.75" customHeight="1">
      <c r="L619" s="28"/>
      <c r="M619" s="28"/>
      <c r="N619" s="28"/>
      <c r="O619" s="28"/>
      <c r="P619" s="28"/>
      <c r="Q619" s="28"/>
      <c r="R619" s="28"/>
      <c r="S619" s="28"/>
    </row>
    <row r="620" spans="12:19" ht="12.75" customHeight="1">
      <c r="L620" s="28"/>
      <c r="M620" s="28"/>
      <c r="N620" s="28"/>
      <c r="O620" s="28"/>
      <c r="P620" s="28"/>
      <c r="Q620" s="28"/>
      <c r="R620" s="28"/>
      <c r="S620" s="28"/>
    </row>
    <row r="621" spans="12:19" ht="12.75" customHeight="1">
      <c r="L621" s="28"/>
      <c r="M621" s="28"/>
      <c r="N621" s="28"/>
      <c r="O621" s="28"/>
      <c r="P621" s="28"/>
      <c r="Q621" s="28"/>
      <c r="R621" s="28"/>
      <c r="S621" s="28"/>
    </row>
    <row r="622" spans="12:19" ht="12.75" customHeight="1">
      <c r="L622" s="28"/>
      <c r="M622" s="28"/>
      <c r="N622" s="28"/>
      <c r="O622" s="28"/>
      <c r="P622" s="28"/>
      <c r="Q622" s="28"/>
      <c r="R622" s="28"/>
      <c r="S622" s="28"/>
    </row>
    <row r="623" spans="12:19" ht="12.75" customHeight="1">
      <c r="L623" s="28"/>
      <c r="M623" s="28"/>
      <c r="N623" s="28"/>
      <c r="O623" s="28"/>
      <c r="P623" s="28"/>
      <c r="Q623" s="28"/>
      <c r="R623" s="28"/>
      <c r="S623" s="28"/>
    </row>
    <row r="624" spans="12:19" ht="12.75" customHeight="1">
      <c r="L624" s="28"/>
      <c r="M624" s="28"/>
      <c r="N624" s="28"/>
      <c r="O624" s="28"/>
      <c r="P624" s="28"/>
      <c r="Q624" s="28"/>
      <c r="R624" s="28"/>
      <c r="S624" s="28"/>
    </row>
    <row r="625" spans="12:19" ht="12.75" customHeight="1">
      <c r="L625" s="28"/>
      <c r="M625" s="28"/>
      <c r="N625" s="28"/>
      <c r="O625" s="28"/>
      <c r="P625" s="28"/>
      <c r="Q625" s="28"/>
      <c r="R625" s="28"/>
      <c r="S625" s="28"/>
    </row>
    <row r="626" spans="12:19" ht="12.75" customHeight="1">
      <c r="L626" s="28"/>
      <c r="M626" s="28"/>
      <c r="N626" s="28"/>
      <c r="O626" s="28"/>
      <c r="P626" s="28"/>
      <c r="Q626" s="28"/>
      <c r="R626" s="28"/>
      <c r="S626" s="28"/>
    </row>
    <row r="627" spans="12:19" ht="12.75" customHeight="1">
      <c r="L627" s="28"/>
      <c r="M627" s="28"/>
      <c r="N627" s="28"/>
      <c r="O627" s="28"/>
      <c r="P627" s="28"/>
      <c r="Q627" s="28"/>
      <c r="R627" s="28"/>
      <c r="S627" s="28"/>
    </row>
    <row r="628" spans="12:19" ht="12.75" customHeight="1">
      <c r="L628" s="28"/>
      <c r="M628" s="28"/>
      <c r="N628" s="28"/>
      <c r="O628" s="28"/>
      <c r="P628" s="28"/>
      <c r="Q628" s="28"/>
      <c r="R628" s="28"/>
      <c r="S628" s="28"/>
    </row>
    <row r="629" spans="12:19" ht="12.75" customHeight="1">
      <c r="L629" s="28"/>
      <c r="M629" s="28"/>
      <c r="N629" s="28"/>
      <c r="O629" s="28"/>
      <c r="P629" s="28"/>
      <c r="Q629" s="28"/>
      <c r="R629" s="28"/>
      <c r="S629" s="28"/>
    </row>
    <row r="630" spans="12:19" ht="12.75" customHeight="1">
      <c r="L630" s="28"/>
      <c r="M630" s="28"/>
      <c r="N630" s="28"/>
      <c r="O630" s="28"/>
      <c r="P630" s="28"/>
      <c r="Q630" s="28"/>
      <c r="R630" s="28"/>
      <c r="S630" s="28"/>
    </row>
    <row r="631" spans="12:19" ht="12.75" customHeight="1">
      <c r="L631" s="28"/>
      <c r="M631" s="28"/>
      <c r="N631" s="28"/>
      <c r="O631" s="28"/>
      <c r="P631" s="28"/>
      <c r="Q631" s="28"/>
      <c r="R631" s="28"/>
      <c r="S631" s="28"/>
    </row>
    <row r="632" spans="12:19" ht="12.75" customHeight="1">
      <c r="L632" s="28"/>
      <c r="M632" s="28"/>
      <c r="N632" s="28"/>
      <c r="O632" s="28"/>
      <c r="P632" s="28"/>
      <c r="Q632" s="28"/>
      <c r="R632" s="28"/>
      <c r="S632" s="28"/>
    </row>
    <row r="633" spans="12:19" ht="12.75" customHeight="1">
      <c r="L633" s="28"/>
      <c r="M633" s="28"/>
      <c r="N633" s="28"/>
      <c r="O633" s="28"/>
      <c r="P633" s="28"/>
      <c r="Q633" s="28"/>
      <c r="R633" s="28"/>
      <c r="S633" s="28"/>
    </row>
    <row r="634" spans="12:19" ht="12.75" customHeight="1">
      <c r="L634" s="28"/>
      <c r="M634" s="28"/>
      <c r="N634" s="28"/>
      <c r="O634" s="28"/>
      <c r="P634" s="28"/>
      <c r="Q634" s="28"/>
      <c r="R634" s="28"/>
      <c r="S634" s="28"/>
    </row>
    <row r="635" spans="12:19" ht="12.75" customHeight="1">
      <c r="L635" s="28"/>
      <c r="M635" s="28"/>
      <c r="N635" s="28"/>
      <c r="O635" s="28"/>
      <c r="P635" s="28"/>
      <c r="Q635" s="28"/>
      <c r="R635" s="28"/>
      <c r="S635" s="28"/>
    </row>
    <row r="636" spans="12:19" ht="12.75" customHeight="1">
      <c r="L636" s="28"/>
      <c r="M636" s="28"/>
      <c r="N636" s="28"/>
      <c r="O636" s="28"/>
      <c r="P636" s="28"/>
      <c r="Q636" s="28"/>
      <c r="R636" s="28"/>
      <c r="S636" s="28"/>
    </row>
    <row r="637" spans="12:19" ht="12.75" customHeight="1">
      <c r="L637" s="28"/>
      <c r="M637" s="28"/>
      <c r="N637" s="28"/>
      <c r="O637" s="28"/>
      <c r="P637" s="28"/>
      <c r="Q637" s="28"/>
      <c r="R637" s="28"/>
      <c r="S637" s="28"/>
    </row>
    <row r="638" spans="12:19" ht="12.75" customHeight="1">
      <c r="L638" s="28"/>
      <c r="M638" s="28"/>
      <c r="N638" s="28"/>
      <c r="O638" s="28"/>
      <c r="P638" s="28"/>
      <c r="Q638" s="28"/>
      <c r="R638" s="28"/>
      <c r="S638" s="28"/>
    </row>
    <row r="639" spans="12:19" ht="12.75" customHeight="1">
      <c r="L639" s="28"/>
      <c r="M639" s="28"/>
      <c r="N639" s="28"/>
      <c r="O639" s="28"/>
      <c r="P639" s="28"/>
      <c r="Q639" s="28"/>
      <c r="R639" s="28"/>
      <c r="S639" s="28"/>
    </row>
    <row r="640" spans="12:19" ht="12.75" customHeight="1">
      <c r="L640" s="28"/>
      <c r="M640" s="28"/>
      <c r="N640" s="28"/>
      <c r="O640" s="28"/>
      <c r="P640" s="28"/>
      <c r="Q640" s="28"/>
      <c r="R640" s="28"/>
      <c r="S640" s="28"/>
    </row>
    <row r="641" spans="12:19" ht="12.75" customHeight="1">
      <c r="L641" s="28"/>
      <c r="M641" s="28"/>
      <c r="N641" s="28"/>
      <c r="O641" s="28"/>
      <c r="P641" s="28"/>
      <c r="Q641" s="28"/>
      <c r="R641" s="28"/>
      <c r="S641" s="28"/>
    </row>
    <row r="642" spans="12:19" ht="12.75" customHeight="1">
      <c r="L642" s="28"/>
      <c r="M642" s="28"/>
      <c r="N642" s="28"/>
      <c r="O642" s="28"/>
      <c r="P642" s="28"/>
      <c r="Q642" s="28"/>
      <c r="R642" s="28"/>
      <c r="S642" s="28"/>
    </row>
    <row r="643" spans="12:19" ht="12.75" customHeight="1">
      <c r="L643" s="28"/>
      <c r="M643" s="28"/>
      <c r="N643" s="28"/>
      <c r="O643" s="28"/>
      <c r="P643" s="28"/>
      <c r="Q643" s="28"/>
      <c r="R643" s="28"/>
      <c r="S643" s="28"/>
    </row>
    <row r="644" spans="12:19" ht="12.75" customHeight="1">
      <c r="L644" s="28"/>
      <c r="M644" s="28"/>
      <c r="N644" s="28"/>
      <c r="O644" s="28"/>
      <c r="P644" s="28"/>
      <c r="Q644" s="28"/>
      <c r="R644" s="28"/>
      <c r="S644" s="28"/>
    </row>
    <row r="645" spans="12:19" ht="12.75" customHeight="1">
      <c r="L645" s="28"/>
      <c r="M645" s="28"/>
      <c r="N645" s="28"/>
      <c r="O645" s="28"/>
      <c r="P645" s="28"/>
      <c r="Q645" s="28"/>
      <c r="R645" s="28"/>
      <c r="S645" s="28"/>
    </row>
    <row r="646" spans="12:19" ht="12.75" customHeight="1">
      <c r="L646" s="28"/>
      <c r="M646" s="28"/>
      <c r="N646" s="28"/>
      <c r="O646" s="28"/>
      <c r="P646" s="28"/>
      <c r="Q646" s="28"/>
      <c r="R646" s="28"/>
      <c r="S646" s="28"/>
    </row>
    <row r="647" spans="12:19" ht="12.75" customHeight="1">
      <c r="L647" s="28"/>
      <c r="M647" s="28"/>
      <c r="N647" s="28"/>
      <c r="O647" s="28"/>
      <c r="P647" s="28"/>
      <c r="Q647" s="28"/>
      <c r="R647" s="28"/>
      <c r="S647" s="28"/>
    </row>
    <row r="648" spans="12:19" ht="12.75" customHeight="1">
      <c r="L648" s="28"/>
      <c r="M648" s="28"/>
      <c r="N648" s="28"/>
      <c r="O648" s="28"/>
      <c r="P648" s="28"/>
      <c r="Q648" s="28"/>
      <c r="R648" s="28"/>
      <c r="S648" s="28"/>
    </row>
    <row r="649" spans="12:19" ht="12.75" customHeight="1">
      <c r="L649" s="28"/>
      <c r="M649" s="28"/>
      <c r="N649" s="28"/>
      <c r="O649" s="28"/>
      <c r="P649" s="28"/>
      <c r="Q649" s="28"/>
      <c r="R649" s="28"/>
      <c r="S649" s="28"/>
    </row>
    <row r="650" spans="12:19" ht="12.75" customHeight="1">
      <c r="L650" s="28"/>
      <c r="M650" s="28"/>
      <c r="N650" s="28"/>
      <c r="O650" s="28"/>
      <c r="P650" s="28"/>
      <c r="Q650" s="28"/>
      <c r="R650" s="28"/>
      <c r="S650" s="28"/>
    </row>
    <row r="651" spans="12:19" ht="12.75" customHeight="1">
      <c r="L651" s="28"/>
      <c r="M651" s="28"/>
      <c r="N651" s="28"/>
      <c r="O651" s="28"/>
      <c r="P651" s="28"/>
      <c r="Q651" s="28"/>
      <c r="R651" s="28"/>
      <c r="S651" s="28"/>
    </row>
    <row r="652" spans="12:19" ht="12.75" customHeight="1">
      <c r="L652" s="28"/>
      <c r="M652" s="28"/>
      <c r="N652" s="28"/>
      <c r="O652" s="28"/>
      <c r="P652" s="28"/>
      <c r="Q652" s="28"/>
      <c r="R652" s="28"/>
      <c r="S652" s="28"/>
    </row>
    <row r="653" spans="12:19" ht="12.75" customHeight="1">
      <c r="L653" s="28"/>
      <c r="M653" s="28"/>
      <c r="N653" s="28"/>
      <c r="O653" s="28"/>
      <c r="P653" s="28"/>
      <c r="Q653" s="28"/>
      <c r="R653" s="28"/>
      <c r="S653" s="28"/>
    </row>
    <row r="654" spans="12:19" ht="12.75" customHeight="1">
      <c r="L654" s="28"/>
      <c r="M654" s="28"/>
      <c r="N654" s="28"/>
      <c r="O654" s="28"/>
      <c r="P654" s="28"/>
      <c r="Q654" s="28"/>
      <c r="R654" s="28"/>
      <c r="S654" s="28"/>
    </row>
    <row r="655" spans="12:19" ht="12.75" customHeight="1">
      <c r="L655" s="28"/>
      <c r="M655" s="28"/>
      <c r="N655" s="28"/>
      <c r="O655" s="28"/>
      <c r="P655" s="28"/>
      <c r="Q655" s="28"/>
      <c r="R655" s="28"/>
      <c r="S655" s="28"/>
    </row>
    <row r="656" spans="12:19" ht="12.75" customHeight="1">
      <c r="L656" s="28"/>
      <c r="M656" s="28"/>
      <c r="N656" s="28"/>
      <c r="O656" s="28"/>
      <c r="P656" s="28"/>
      <c r="Q656" s="28"/>
      <c r="R656" s="28"/>
      <c r="S656" s="28"/>
    </row>
    <row r="657" spans="12:19" ht="12.75" customHeight="1">
      <c r="L657" s="28"/>
      <c r="M657" s="28"/>
      <c r="N657" s="28"/>
      <c r="O657" s="28"/>
      <c r="P657" s="28"/>
      <c r="Q657" s="28"/>
      <c r="R657" s="28"/>
      <c r="S657" s="28"/>
    </row>
    <row r="658" spans="12:19" ht="12.75" customHeight="1">
      <c r="L658" s="28"/>
      <c r="M658" s="28"/>
      <c r="N658" s="28"/>
      <c r="O658" s="28"/>
      <c r="P658" s="28"/>
      <c r="Q658" s="28"/>
      <c r="R658" s="28"/>
      <c r="S658" s="28"/>
    </row>
    <row r="659" spans="12:19" ht="12.75" customHeight="1">
      <c r="L659" s="28"/>
      <c r="M659" s="28"/>
      <c r="N659" s="28"/>
      <c r="O659" s="28"/>
      <c r="P659" s="28"/>
      <c r="Q659" s="28"/>
      <c r="R659" s="28"/>
      <c r="S659" s="28"/>
    </row>
    <row r="660" spans="12:19" ht="12.75" customHeight="1">
      <c r="L660" s="28"/>
      <c r="M660" s="28"/>
      <c r="N660" s="28"/>
      <c r="O660" s="28"/>
      <c r="P660" s="28"/>
      <c r="Q660" s="28"/>
      <c r="R660" s="28"/>
      <c r="S660" s="28"/>
    </row>
    <row r="661" spans="12:19" ht="12.75" customHeight="1">
      <c r="L661" s="28"/>
      <c r="M661" s="28"/>
      <c r="N661" s="28"/>
      <c r="O661" s="28"/>
      <c r="P661" s="28"/>
      <c r="Q661" s="28"/>
      <c r="R661" s="28"/>
      <c r="S661" s="28"/>
    </row>
    <row r="662" spans="12:19" ht="12.75" customHeight="1">
      <c r="L662" s="28"/>
      <c r="M662" s="28"/>
      <c r="N662" s="28"/>
      <c r="O662" s="28"/>
      <c r="P662" s="28"/>
      <c r="Q662" s="28"/>
      <c r="R662" s="28"/>
      <c r="S662" s="28"/>
    </row>
    <row r="663" spans="12:19" ht="12.75" customHeight="1">
      <c r="L663" s="28"/>
      <c r="M663" s="28"/>
      <c r="N663" s="28"/>
      <c r="O663" s="28"/>
      <c r="P663" s="28"/>
      <c r="Q663" s="28"/>
      <c r="R663" s="28"/>
      <c r="S663" s="28"/>
    </row>
    <row r="664" spans="12:19" ht="12.75" customHeight="1">
      <c r="L664" s="28"/>
      <c r="M664" s="28"/>
      <c r="N664" s="28"/>
      <c r="O664" s="28"/>
      <c r="P664" s="28"/>
      <c r="Q664" s="28"/>
      <c r="R664" s="28"/>
      <c r="S664" s="28"/>
    </row>
    <row r="665" spans="12:19" ht="12.75" customHeight="1">
      <c r="L665" s="28"/>
      <c r="M665" s="28"/>
      <c r="N665" s="28"/>
      <c r="O665" s="28"/>
      <c r="P665" s="28"/>
      <c r="Q665" s="28"/>
      <c r="R665" s="28"/>
      <c r="S665" s="28"/>
    </row>
    <row r="666" spans="12:19" ht="12.75" customHeight="1">
      <c r="L666" s="28"/>
      <c r="M666" s="28"/>
      <c r="N666" s="28"/>
      <c r="O666" s="28"/>
      <c r="P666" s="28"/>
      <c r="Q666" s="28"/>
      <c r="R666" s="28"/>
      <c r="S666" s="28"/>
    </row>
    <row r="667" spans="12:19" ht="12.75" customHeight="1">
      <c r="L667" s="28"/>
      <c r="M667" s="28"/>
      <c r="N667" s="28"/>
      <c r="O667" s="28"/>
      <c r="P667" s="28"/>
      <c r="Q667" s="28"/>
      <c r="R667" s="28"/>
      <c r="S667" s="28"/>
    </row>
    <row r="668" spans="12:19" ht="12.75" customHeight="1">
      <c r="L668" s="28"/>
      <c r="M668" s="28"/>
      <c r="N668" s="28"/>
      <c r="O668" s="28"/>
      <c r="P668" s="28"/>
      <c r="Q668" s="28"/>
      <c r="R668" s="28"/>
      <c r="S668" s="28"/>
    </row>
    <row r="669" spans="12:19" ht="12.75" customHeight="1">
      <c r="L669" s="28"/>
      <c r="M669" s="28"/>
      <c r="N669" s="28"/>
      <c r="O669" s="28"/>
      <c r="P669" s="28"/>
      <c r="Q669" s="28"/>
      <c r="R669" s="28"/>
      <c r="S669" s="28"/>
    </row>
    <row r="670" spans="12:19" ht="12.75" customHeight="1">
      <c r="L670" s="28"/>
      <c r="M670" s="28"/>
      <c r="N670" s="28"/>
      <c r="O670" s="28"/>
      <c r="P670" s="28"/>
      <c r="Q670" s="28"/>
      <c r="R670" s="28"/>
      <c r="S670" s="28"/>
    </row>
    <row r="671" spans="12:19" ht="12.75" customHeight="1">
      <c r="L671" s="28"/>
      <c r="M671" s="28"/>
      <c r="N671" s="28"/>
      <c r="O671" s="28"/>
      <c r="P671" s="28"/>
      <c r="Q671" s="28"/>
      <c r="R671" s="28"/>
      <c r="S671" s="28"/>
    </row>
    <row r="672" spans="12:19" ht="12.75" customHeight="1">
      <c r="L672" s="28"/>
      <c r="M672" s="28"/>
      <c r="N672" s="28"/>
      <c r="O672" s="28"/>
      <c r="P672" s="28"/>
      <c r="Q672" s="28"/>
      <c r="R672" s="28"/>
      <c r="S672" s="28"/>
    </row>
    <row r="673" spans="12:19" ht="12.75" customHeight="1">
      <c r="L673" s="28"/>
      <c r="M673" s="28"/>
      <c r="N673" s="28"/>
      <c r="O673" s="28"/>
      <c r="P673" s="28"/>
      <c r="Q673" s="28"/>
      <c r="R673" s="28"/>
      <c r="S673" s="28"/>
    </row>
    <row r="674" spans="12:19" ht="12.75" customHeight="1">
      <c r="L674" s="28"/>
      <c r="M674" s="28"/>
      <c r="N674" s="28"/>
      <c r="O674" s="28"/>
      <c r="P674" s="28"/>
      <c r="Q674" s="28"/>
      <c r="R674" s="28"/>
      <c r="S674" s="28"/>
    </row>
    <row r="675" spans="12:19" ht="12.75" customHeight="1">
      <c r="L675" s="28"/>
      <c r="M675" s="28"/>
      <c r="N675" s="28"/>
      <c r="O675" s="28"/>
      <c r="P675" s="28"/>
      <c r="Q675" s="28"/>
      <c r="R675" s="28"/>
      <c r="S675" s="28"/>
    </row>
    <row r="676" spans="12:19" ht="12.75" customHeight="1">
      <c r="L676" s="28"/>
      <c r="M676" s="28"/>
      <c r="N676" s="28"/>
      <c r="O676" s="28"/>
      <c r="P676" s="28"/>
      <c r="Q676" s="28"/>
      <c r="R676" s="28"/>
      <c r="S676" s="28"/>
    </row>
    <row r="677" spans="12:19" ht="12.75" customHeight="1">
      <c r="L677" s="28"/>
      <c r="M677" s="28"/>
      <c r="N677" s="28"/>
      <c r="O677" s="28"/>
      <c r="P677" s="28"/>
      <c r="Q677" s="28"/>
      <c r="R677" s="28"/>
      <c r="S677" s="28"/>
    </row>
    <row r="678" spans="12:19" ht="12.75" customHeight="1">
      <c r="L678" s="28"/>
      <c r="M678" s="28"/>
      <c r="N678" s="28"/>
      <c r="O678" s="28"/>
      <c r="P678" s="28"/>
      <c r="Q678" s="28"/>
      <c r="R678" s="28"/>
      <c r="S678" s="28"/>
    </row>
    <row r="679" spans="12:19" ht="12.75" customHeight="1">
      <c r="L679" s="28"/>
      <c r="M679" s="28"/>
      <c r="N679" s="28"/>
      <c r="O679" s="28"/>
      <c r="P679" s="28"/>
      <c r="Q679" s="28"/>
      <c r="R679" s="28"/>
      <c r="S679" s="28"/>
    </row>
    <row r="680" spans="12:19" ht="12.75" customHeight="1">
      <c r="L680" s="28"/>
      <c r="M680" s="28"/>
      <c r="N680" s="28"/>
      <c r="O680" s="28"/>
      <c r="P680" s="28"/>
      <c r="Q680" s="28"/>
      <c r="R680" s="28"/>
      <c r="S680" s="28"/>
    </row>
    <row r="681" spans="12:19" ht="12.75" customHeight="1">
      <c r="L681" s="28"/>
      <c r="M681" s="28"/>
      <c r="N681" s="28"/>
      <c r="O681" s="28"/>
      <c r="P681" s="28"/>
      <c r="Q681" s="28"/>
      <c r="R681" s="28"/>
      <c r="S681" s="28"/>
    </row>
    <row r="682" spans="12:19" ht="12.75" customHeight="1">
      <c r="L682" s="28"/>
      <c r="M682" s="28"/>
      <c r="N682" s="28"/>
      <c r="O682" s="28"/>
      <c r="P682" s="28"/>
      <c r="Q682" s="28"/>
      <c r="R682" s="28"/>
      <c r="S682" s="28"/>
    </row>
    <row r="683" spans="12:19" ht="12.75" customHeight="1">
      <c r="L683" s="28"/>
      <c r="M683" s="28"/>
      <c r="N683" s="28"/>
      <c r="O683" s="28"/>
      <c r="P683" s="28"/>
      <c r="Q683" s="28"/>
      <c r="R683" s="28"/>
      <c r="S683" s="28"/>
    </row>
    <row r="684" spans="12:19" ht="12.75" customHeight="1">
      <c r="L684" s="28"/>
      <c r="M684" s="28"/>
      <c r="N684" s="28"/>
      <c r="O684" s="28"/>
      <c r="P684" s="28"/>
      <c r="Q684" s="28"/>
      <c r="R684" s="28"/>
      <c r="S684" s="28"/>
    </row>
    <row r="685" spans="12:19" ht="12.75" customHeight="1">
      <c r="L685" s="28"/>
      <c r="M685" s="28"/>
      <c r="N685" s="28"/>
      <c r="O685" s="28"/>
      <c r="P685" s="28"/>
      <c r="Q685" s="28"/>
      <c r="R685" s="28"/>
      <c r="S685" s="28"/>
    </row>
    <row r="686" spans="12:19" ht="12.75" customHeight="1">
      <c r="L686" s="28"/>
      <c r="M686" s="28"/>
      <c r="N686" s="28"/>
      <c r="O686" s="28"/>
      <c r="P686" s="28"/>
      <c r="Q686" s="28"/>
      <c r="R686" s="28"/>
      <c r="S686" s="28"/>
    </row>
    <row r="687" spans="12:19" ht="12.75" customHeight="1">
      <c r="L687" s="28"/>
      <c r="M687" s="28"/>
      <c r="N687" s="28"/>
      <c r="O687" s="28"/>
      <c r="P687" s="28"/>
      <c r="Q687" s="28"/>
      <c r="R687" s="28"/>
      <c r="S687" s="28"/>
    </row>
    <row r="688" spans="12:19" ht="12.75" customHeight="1">
      <c r="L688" s="28"/>
      <c r="M688" s="28"/>
      <c r="N688" s="28"/>
      <c r="O688" s="28"/>
      <c r="P688" s="28"/>
      <c r="Q688" s="28"/>
      <c r="R688" s="28"/>
      <c r="S688" s="28"/>
    </row>
    <row r="689" spans="12:19" ht="12.75" customHeight="1">
      <c r="L689" s="28"/>
      <c r="M689" s="28"/>
      <c r="N689" s="28"/>
      <c r="O689" s="28"/>
      <c r="P689" s="28"/>
      <c r="Q689" s="28"/>
      <c r="R689" s="28"/>
      <c r="S689" s="28"/>
    </row>
    <row r="690" spans="12:19" ht="12.75" customHeight="1">
      <c r="L690" s="28"/>
      <c r="M690" s="28"/>
      <c r="N690" s="28"/>
      <c r="O690" s="28"/>
      <c r="P690" s="28"/>
      <c r="Q690" s="28"/>
      <c r="R690" s="28"/>
      <c r="S690" s="28"/>
    </row>
    <row r="691" spans="12:19" ht="12.75" customHeight="1">
      <c r="L691" s="28"/>
      <c r="M691" s="28"/>
      <c r="N691" s="28"/>
      <c r="O691" s="28"/>
      <c r="P691" s="28"/>
      <c r="Q691" s="28"/>
      <c r="R691" s="28"/>
      <c r="S691" s="28"/>
    </row>
    <row r="692" spans="12:19" ht="12.75" customHeight="1">
      <c r="L692" s="28"/>
      <c r="M692" s="28"/>
      <c r="N692" s="28"/>
      <c r="O692" s="28"/>
      <c r="P692" s="28"/>
      <c r="Q692" s="28"/>
      <c r="R692" s="28"/>
      <c r="S692" s="28"/>
    </row>
    <row r="693" spans="12:19" ht="12.75" customHeight="1">
      <c r="L693" s="28"/>
      <c r="M693" s="28"/>
      <c r="N693" s="28"/>
      <c r="O693" s="28"/>
      <c r="P693" s="28"/>
      <c r="Q693" s="28"/>
      <c r="R693" s="28"/>
      <c r="S693" s="28"/>
    </row>
    <row r="694" spans="12:19" ht="12.75" customHeight="1">
      <c r="L694" s="28"/>
      <c r="M694" s="28"/>
      <c r="N694" s="28"/>
      <c r="O694" s="28"/>
      <c r="P694" s="28"/>
      <c r="Q694" s="28"/>
      <c r="R694" s="28"/>
      <c r="S694" s="28"/>
    </row>
    <row r="695" spans="12:19" ht="12.75" customHeight="1">
      <c r="L695" s="28"/>
      <c r="M695" s="28"/>
      <c r="N695" s="28"/>
      <c r="O695" s="28"/>
      <c r="P695" s="28"/>
      <c r="Q695" s="28"/>
      <c r="R695" s="28"/>
      <c r="S695" s="28"/>
    </row>
    <row r="696" spans="12:19" ht="12.75" customHeight="1">
      <c r="L696" s="28"/>
      <c r="M696" s="28"/>
      <c r="N696" s="28"/>
      <c r="O696" s="28"/>
      <c r="P696" s="28"/>
      <c r="Q696" s="28"/>
      <c r="R696" s="28"/>
      <c r="S696" s="28"/>
    </row>
    <row r="697" spans="12:19" ht="12.75" customHeight="1">
      <c r="L697" s="28"/>
      <c r="M697" s="28"/>
      <c r="N697" s="28"/>
      <c r="O697" s="28"/>
      <c r="P697" s="28"/>
      <c r="Q697" s="28"/>
      <c r="R697" s="28"/>
      <c r="S697" s="28"/>
    </row>
    <row r="698" spans="12:19" ht="12.75" customHeight="1">
      <c r="L698" s="28"/>
      <c r="M698" s="28"/>
      <c r="N698" s="28"/>
      <c r="O698" s="28"/>
      <c r="P698" s="28"/>
      <c r="Q698" s="28"/>
      <c r="R698" s="28"/>
      <c r="S698" s="28"/>
    </row>
    <row r="699" spans="12:19" ht="12.75" customHeight="1">
      <c r="L699" s="28"/>
      <c r="M699" s="28"/>
      <c r="N699" s="28"/>
      <c r="O699" s="28"/>
      <c r="P699" s="28"/>
      <c r="Q699" s="28"/>
      <c r="R699" s="28"/>
      <c r="S699" s="28"/>
    </row>
    <row r="700" spans="12:19" ht="12.75" customHeight="1">
      <c r="L700" s="28"/>
      <c r="M700" s="28"/>
      <c r="N700" s="28"/>
      <c r="O700" s="28"/>
      <c r="P700" s="28"/>
      <c r="Q700" s="28"/>
      <c r="R700" s="28"/>
      <c r="S700" s="28"/>
    </row>
    <row r="701" spans="12:19" ht="12.75" customHeight="1">
      <c r="L701" s="28"/>
      <c r="M701" s="28"/>
      <c r="N701" s="28"/>
      <c r="O701" s="28"/>
      <c r="P701" s="28"/>
      <c r="Q701" s="28"/>
      <c r="R701" s="28"/>
      <c r="S701" s="28"/>
    </row>
    <row r="702" spans="12:19" ht="12.75" customHeight="1">
      <c r="L702" s="28"/>
      <c r="M702" s="28"/>
      <c r="N702" s="28"/>
      <c r="O702" s="28"/>
      <c r="P702" s="28"/>
      <c r="Q702" s="28"/>
      <c r="R702" s="28"/>
      <c r="S702" s="28"/>
    </row>
    <row r="703" spans="12:19" ht="12.75" customHeight="1">
      <c r="L703" s="28"/>
      <c r="M703" s="28"/>
      <c r="N703" s="28"/>
      <c r="O703" s="28"/>
      <c r="P703" s="28"/>
      <c r="Q703" s="28"/>
      <c r="R703" s="28"/>
      <c r="S703" s="28"/>
    </row>
    <row r="704" spans="12:19" ht="12.75" customHeight="1">
      <c r="L704" s="28"/>
      <c r="M704" s="28"/>
      <c r="N704" s="28"/>
      <c r="O704" s="28"/>
      <c r="P704" s="28"/>
      <c r="Q704" s="28"/>
      <c r="R704" s="28"/>
      <c r="S704" s="28"/>
    </row>
    <row r="705" spans="12:19" ht="12.75" customHeight="1">
      <c r="L705" s="28"/>
      <c r="M705" s="28"/>
      <c r="N705" s="28"/>
      <c r="O705" s="28"/>
      <c r="P705" s="28"/>
      <c r="Q705" s="28"/>
      <c r="R705" s="28"/>
      <c r="S705" s="28"/>
    </row>
    <row r="706" spans="12:19" ht="12.75" customHeight="1">
      <c r="L706" s="28"/>
      <c r="M706" s="28"/>
      <c r="N706" s="28"/>
      <c r="O706" s="28"/>
      <c r="P706" s="28"/>
      <c r="Q706" s="28"/>
      <c r="R706" s="28"/>
      <c r="S706" s="28"/>
    </row>
    <row r="707" spans="12:19" ht="12.75" customHeight="1">
      <c r="L707" s="28"/>
      <c r="M707" s="28"/>
      <c r="N707" s="28"/>
      <c r="O707" s="28"/>
      <c r="P707" s="28"/>
      <c r="Q707" s="28"/>
      <c r="R707" s="28"/>
      <c r="S707" s="28"/>
    </row>
    <row r="708" spans="12:19" ht="12.75" customHeight="1">
      <c r="L708" s="28"/>
      <c r="M708" s="28"/>
      <c r="N708" s="28"/>
      <c r="O708" s="28"/>
      <c r="P708" s="28"/>
      <c r="Q708" s="28"/>
      <c r="R708" s="28"/>
      <c r="S708" s="28"/>
    </row>
    <row r="709" spans="12:19" ht="12.75" customHeight="1">
      <c r="L709" s="28"/>
      <c r="M709" s="28"/>
      <c r="N709" s="28"/>
      <c r="O709" s="28"/>
      <c r="P709" s="28"/>
      <c r="Q709" s="28"/>
      <c r="R709" s="28"/>
      <c r="S709" s="28"/>
    </row>
    <row r="710" spans="12:19" ht="12.75" customHeight="1">
      <c r="L710" s="28"/>
      <c r="M710" s="28"/>
      <c r="N710" s="28"/>
      <c r="O710" s="28"/>
      <c r="P710" s="28"/>
      <c r="Q710" s="28"/>
      <c r="R710" s="28"/>
      <c r="S710" s="28"/>
    </row>
    <row r="711" spans="12:19" ht="12.75" customHeight="1">
      <c r="L711" s="28"/>
      <c r="M711" s="28"/>
      <c r="N711" s="28"/>
      <c r="O711" s="28"/>
      <c r="P711" s="28"/>
      <c r="Q711" s="28"/>
      <c r="R711" s="28"/>
      <c r="S711" s="28"/>
    </row>
    <row r="712" spans="12:19" ht="12.75" customHeight="1">
      <c r="L712" s="28"/>
      <c r="M712" s="28"/>
      <c r="N712" s="28"/>
      <c r="O712" s="28"/>
      <c r="P712" s="28"/>
      <c r="Q712" s="28"/>
      <c r="R712" s="28"/>
      <c r="S712" s="28"/>
    </row>
    <row r="713" spans="12:19" ht="12.75" customHeight="1">
      <c r="L713" s="28"/>
      <c r="M713" s="28"/>
      <c r="N713" s="28"/>
      <c r="O713" s="28"/>
      <c r="P713" s="28"/>
      <c r="Q713" s="28"/>
      <c r="R713" s="28"/>
      <c r="S713" s="28"/>
    </row>
    <row r="714" spans="12:19" ht="12.75" customHeight="1">
      <c r="L714" s="28"/>
      <c r="M714" s="28"/>
      <c r="N714" s="28"/>
      <c r="O714" s="28"/>
      <c r="P714" s="28"/>
      <c r="Q714" s="28"/>
      <c r="R714" s="28"/>
      <c r="S714" s="28"/>
    </row>
    <row r="715" spans="12:19" ht="12.75" customHeight="1">
      <c r="L715" s="28"/>
      <c r="M715" s="28"/>
      <c r="N715" s="28"/>
      <c r="O715" s="28"/>
      <c r="P715" s="28"/>
      <c r="Q715" s="28"/>
      <c r="R715" s="28"/>
      <c r="S715" s="28"/>
    </row>
    <row r="716" spans="12:19" ht="12.75" customHeight="1">
      <c r="L716" s="28"/>
      <c r="M716" s="28"/>
      <c r="N716" s="28"/>
      <c r="O716" s="28"/>
      <c r="P716" s="28"/>
      <c r="Q716" s="28"/>
      <c r="R716" s="28"/>
      <c r="S716" s="28"/>
    </row>
    <row r="717" spans="12:19" ht="12.75" customHeight="1">
      <c r="L717" s="28"/>
      <c r="M717" s="28"/>
      <c r="N717" s="28"/>
      <c r="O717" s="28"/>
      <c r="P717" s="28"/>
      <c r="Q717" s="28"/>
      <c r="R717" s="28"/>
      <c r="S717" s="28"/>
    </row>
    <row r="718" spans="12:19" ht="12.75" customHeight="1">
      <c r="L718" s="28"/>
      <c r="M718" s="28"/>
      <c r="N718" s="28"/>
      <c r="O718" s="28"/>
      <c r="P718" s="28"/>
      <c r="Q718" s="28"/>
      <c r="R718" s="28"/>
      <c r="S718" s="28"/>
    </row>
    <row r="719" spans="12:19" ht="12.75" customHeight="1">
      <c r="L719" s="28"/>
      <c r="M719" s="28"/>
      <c r="N719" s="28"/>
      <c r="O719" s="28"/>
      <c r="P719" s="28"/>
      <c r="Q719" s="28"/>
      <c r="R719" s="28"/>
      <c r="S719" s="28"/>
    </row>
    <row r="720" spans="12:19" ht="12.75" customHeight="1">
      <c r="L720" s="28"/>
      <c r="M720" s="28"/>
      <c r="N720" s="28"/>
      <c r="O720" s="28"/>
      <c r="P720" s="28"/>
      <c r="Q720" s="28"/>
      <c r="R720" s="28"/>
      <c r="S720" s="28"/>
    </row>
    <row r="721" spans="12:19" ht="12.75" customHeight="1">
      <c r="L721" s="28"/>
      <c r="M721" s="28"/>
      <c r="N721" s="28"/>
      <c r="O721" s="28"/>
      <c r="P721" s="28"/>
      <c r="Q721" s="28"/>
      <c r="R721" s="28"/>
      <c r="S721" s="28"/>
    </row>
    <row r="722" spans="12:19" ht="12.75" customHeight="1">
      <c r="L722" s="28"/>
      <c r="M722" s="28"/>
      <c r="N722" s="28"/>
      <c r="O722" s="28"/>
      <c r="P722" s="28"/>
      <c r="Q722" s="28"/>
      <c r="R722" s="28"/>
      <c r="S722" s="28"/>
    </row>
    <row r="723" spans="12:19" ht="12.75" customHeight="1">
      <c r="L723" s="28"/>
      <c r="M723" s="28"/>
      <c r="N723" s="28"/>
      <c r="O723" s="28"/>
      <c r="P723" s="28"/>
      <c r="Q723" s="28"/>
      <c r="R723" s="28"/>
      <c r="S723" s="28"/>
    </row>
    <row r="724" spans="12:19" ht="12.75" customHeight="1">
      <c r="L724" s="28"/>
      <c r="M724" s="28"/>
      <c r="N724" s="28"/>
      <c r="O724" s="28"/>
      <c r="P724" s="28"/>
      <c r="Q724" s="28"/>
      <c r="R724" s="28"/>
      <c r="S724" s="28"/>
    </row>
    <row r="725" spans="12:19" ht="12.75" customHeight="1">
      <c r="L725" s="28"/>
      <c r="M725" s="28"/>
      <c r="N725" s="28"/>
      <c r="O725" s="28"/>
      <c r="P725" s="28"/>
      <c r="Q725" s="28"/>
      <c r="R725" s="28"/>
      <c r="S725" s="28"/>
    </row>
    <row r="726" spans="12:19" ht="12.75" customHeight="1">
      <c r="L726" s="28"/>
      <c r="M726" s="28"/>
      <c r="N726" s="28"/>
      <c r="O726" s="28"/>
      <c r="P726" s="28"/>
      <c r="Q726" s="28"/>
      <c r="R726" s="28"/>
      <c r="S726" s="28"/>
    </row>
    <row r="727" spans="12:19" ht="12.75" customHeight="1">
      <c r="L727" s="28"/>
      <c r="M727" s="28"/>
      <c r="N727" s="28"/>
      <c r="O727" s="28"/>
      <c r="P727" s="28"/>
      <c r="Q727" s="28"/>
      <c r="R727" s="28"/>
      <c r="S727" s="28"/>
    </row>
    <row r="728" spans="12:19" ht="12.75" customHeight="1">
      <c r="L728" s="28"/>
      <c r="M728" s="28"/>
      <c r="N728" s="28"/>
      <c r="O728" s="28"/>
      <c r="P728" s="28"/>
      <c r="Q728" s="28"/>
      <c r="R728" s="28"/>
      <c r="S728" s="28"/>
    </row>
    <row r="729" spans="12:19" ht="12.75" customHeight="1">
      <c r="L729" s="28"/>
      <c r="M729" s="28"/>
      <c r="N729" s="28"/>
      <c r="O729" s="28"/>
      <c r="P729" s="28"/>
      <c r="Q729" s="28"/>
      <c r="R729" s="28"/>
      <c r="S729" s="28"/>
    </row>
    <row r="730" spans="12:19" ht="12.75" customHeight="1">
      <c r="L730" s="28"/>
      <c r="M730" s="28"/>
      <c r="N730" s="28"/>
      <c r="O730" s="28"/>
      <c r="P730" s="28"/>
      <c r="Q730" s="28"/>
      <c r="R730" s="28"/>
      <c r="S730" s="28"/>
    </row>
    <row r="731" spans="12:19" ht="12.75" customHeight="1">
      <c r="L731" s="28"/>
      <c r="M731" s="28"/>
      <c r="N731" s="28"/>
      <c r="O731" s="28"/>
      <c r="P731" s="28"/>
      <c r="Q731" s="28"/>
      <c r="R731" s="28"/>
      <c r="S731" s="28"/>
    </row>
    <row r="732" spans="12:19" ht="12.75" customHeight="1">
      <c r="L732" s="28"/>
      <c r="M732" s="28"/>
      <c r="N732" s="28"/>
      <c r="O732" s="28"/>
      <c r="P732" s="28"/>
      <c r="Q732" s="28"/>
      <c r="R732" s="28"/>
      <c r="S732" s="28"/>
    </row>
    <row r="733" spans="12:19" ht="12.75" customHeight="1">
      <c r="L733" s="28"/>
      <c r="M733" s="28"/>
      <c r="N733" s="28"/>
      <c r="O733" s="28"/>
      <c r="P733" s="28"/>
      <c r="Q733" s="28"/>
      <c r="R733" s="28"/>
      <c r="S733" s="28"/>
    </row>
    <row r="734" spans="12:19" ht="12.75" customHeight="1">
      <c r="L734" s="28"/>
      <c r="M734" s="28"/>
      <c r="N734" s="28"/>
      <c r="O734" s="28"/>
      <c r="P734" s="28"/>
      <c r="Q734" s="28"/>
      <c r="R734" s="28"/>
      <c r="S734" s="28"/>
    </row>
    <row r="735" spans="12:19" ht="12.75" customHeight="1">
      <c r="L735" s="28"/>
      <c r="M735" s="28"/>
      <c r="N735" s="28"/>
      <c r="O735" s="28"/>
      <c r="P735" s="28"/>
      <c r="Q735" s="28"/>
      <c r="R735" s="28"/>
      <c r="S735" s="28"/>
    </row>
    <row r="736" spans="12:19" ht="12.75" customHeight="1">
      <c r="L736" s="28"/>
      <c r="M736" s="28"/>
      <c r="N736" s="28"/>
      <c r="O736" s="28"/>
      <c r="P736" s="28"/>
      <c r="Q736" s="28"/>
      <c r="R736" s="28"/>
      <c r="S736" s="28"/>
    </row>
    <row r="737" spans="12:19" ht="12.75" customHeight="1">
      <c r="L737" s="28"/>
      <c r="M737" s="28"/>
      <c r="N737" s="28"/>
      <c r="O737" s="28"/>
      <c r="P737" s="28"/>
      <c r="Q737" s="28"/>
      <c r="R737" s="28"/>
      <c r="S737" s="28"/>
    </row>
    <row r="738" spans="12:19" ht="12.75" customHeight="1">
      <c r="L738" s="28"/>
      <c r="M738" s="28"/>
      <c r="N738" s="28"/>
      <c r="O738" s="28"/>
      <c r="P738" s="28"/>
      <c r="Q738" s="28"/>
      <c r="R738" s="28"/>
      <c r="S738" s="28"/>
    </row>
    <row r="739" spans="12:19" ht="12.75" customHeight="1">
      <c r="L739" s="28"/>
      <c r="M739" s="28"/>
      <c r="N739" s="28"/>
      <c r="O739" s="28"/>
      <c r="P739" s="28"/>
      <c r="Q739" s="28"/>
      <c r="R739" s="28"/>
      <c r="S739" s="28"/>
    </row>
    <row r="740" spans="12:19" ht="12.75" customHeight="1">
      <c r="L740" s="28"/>
      <c r="M740" s="28"/>
      <c r="N740" s="28"/>
      <c r="O740" s="28"/>
      <c r="P740" s="28"/>
      <c r="Q740" s="28"/>
      <c r="R740" s="28"/>
      <c r="S740" s="28"/>
    </row>
    <row r="741" spans="12:19" ht="12.75" customHeight="1">
      <c r="L741" s="28"/>
      <c r="M741" s="28"/>
      <c r="N741" s="28"/>
      <c r="O741" s="28"/>
      <c r="P741" s="28"/>
      <c r="Q741" s="28"/>
      <c r="R741" s="28"/>
      <c r="S741" s="28"/>
    </row>
    <row r="742" spans="12:19" ht="12.75" customHeight="1">
      <c r="L742" s="28"/>
      <c r="M742" s="28"/>
      <c r="N742" s="28"/>
      <c r="O742" s="28"/>
      <c r="P742" s="28"/>
      <c r="Q742" s="28"/>
      <c r="R742" s="28"/>
      <c r="S742" s="28"/>
    </row>
    <row r="743" spans="12:19" ht="12.75" customHeight="1">
      <c r="L743" s="28"/>
      <c r="M743" s="28"/>
      <c r="N743" s="28"/>
      <c r="O743" s="28"/>
      <c r="P743" s="28"/>
      <c r="Q743" s="28"/>
      <c r="R743" s="28"/>
      <c r="S743" s="28"/>
    </row>
    <row r="744" spans="12:19" ht="12.75" customHeight="1">
      <c r="L744" s="28"/>
      <c r="M744" s="28"/>
      <c r="N744" s="28"/>
      <c r="O744" s="28"/>
      <c r="P744" s="28"/>
      <c r="Q744" s="28"/>
      <c r="R744" s="28"/>
      <c r="S744" s="28"/>
    </row>
    <row r="745" spans="12:19" ht="12.75" customHeight="1">
      <c r="L745" s="28"/>
      <c r="M745" s="28"/>
      <c r="N745" s="28"/>
      <c r="O745" s="28"/>
      <c r="P745" s="28"/>
      <c r="Q745" s="28"/>
      <c r="R745" s="28"/>
      <c r="S745" s="28"/>
    </row>
    <row r="746" spans="12:19" ht="12.75" customHeight="1">
      <c r="L746" s="28"/>
      <c r="M746" s="28"/>
      <c r="N746" s="28"/>
      <c r="O746" s="28"/>
      <c r="P746" s="28"/>
      <c r="Q746" s="28"/>
      <c r="R746" s="28"/>
      <c r="S746" s="28"/>
    </row>
    <row r="747" spans="12:19" ht="12.75" customHeight="1">
      <c r="L747" s="28"/>
      <c r="M747" s="28"/>
      <c r="N747" s="28"/>
      <c r="O747" s="28"/>
      <c r="P747" s="28"/>
      <c r="Q747" s="28"/>
      <c r="R747" s="28"/>
      <c r="S747" s="28"/>
    </row>
    <row r="748" spans="12:19" ht="12.75" customHeight="1">
      <c r="L748" s="28"/>
      <c r="M748" s="28"/>
      <c r="N748" s="28"/>
      <c r="O748" s="28"/>
      <c r="P748" s="28"/>
      <c r="Q748" s="28"/>
      <c r="R748" s="28"/>
      <c r="S748" s="28"/>
    </row>
    <row r="749" spans="12:19" ht="12.75" customHeight="1">
      <c r="L749" s="28"/>
      <c r="M749" s="28"/>
      <c r="N749" s="28"/>
      <c r="O749" s="28"/>
      <c r="P749" s="28"/>
      <c r="Q749" s="28"/>
      <c r="R749" s="28"/>
      <c r="S749" s="28"/>
    </row>
    <row r="750" spans="12:19" ht="12.75" customHeight="1">
      <c r="L750" s="28"/>
      <c r="M750" s="28"/>
      <c r="N750" s="28"/>
      <c r="O750" s="28"/>
      <c r="P750" s="28"/>
      <c r="Q750" s="28"/>
      <c r="R750" s="28"/>
      <c r="S750" s="28"/>
    </row>
    <row r="751" spans="12:19" ht="12.75" customHeight="1">
      <c r="L751" s="28"/>
      <c r="M751" s="28"/>
      <c r="N751" s="28"/>
      <c r="O751" s="28"/>
      <c r="P751" s="28"/>
      <c r="Q751" s="28"/>
      <c r="R751" s="28"/>
      <c r="S751" s="28"/>
    </row>
    <row r="752" spans="12:19" ht="12.75" customHeight="1">
      <c r="L752" s="28"/>
      <c r="M752" s="28"/>
      <c r="N752" s="28"/>
      <c r="O752" s="28"/>
      <c r="P752" s="28"/>
      <c r="Q752" s="28"/>
      <c r="R752" s="28"/>
      <c r="S752" s="28"/>
    </row>
    <row r="753" spans="12:19" ht="12.75" customHeight="1">
      <c r="L753" s="28"/>
      <c r="M753" s="28"/>
      <c r="N753" s="28"/>
      <c r="O753" s="28"/>
      <c r="P753" s="28"/>
      <c r="Q753" s="28"/>
      <c r="R753" s="28"/>
      <c r="S753" s="28"/>
    </row>
    <row r="754" spans="12:19" ht="12.75" customHeight="1">
      <c r="L754" s="28"/>
      <c r="M754" s="28"/>
      <c r="N754" s="28"/>
      <c r="O754" s="28"/>
      <c r="P754" s="28"/>
      <c r="Q754" s="28"/>
      <c r="R754" s="28"/>
      <c r="S754" s="28"/>
    </row>
    <row r="755" spans="12:19" ht="12.75" customHeight="1">
      <c r="L755" s="28"/>
      <c r="M755" s="28"/>
      <c r="N755" s="28"/>
      <c r="O755" s="28"/>
      <c r="P755" s="28"/>
      <c r="Q755" s="28"/>
      <c r="R755" s="28"/>
      <c r="S755" s="28"/>
    </row>
    <row r="756" spans="12:19" ht="12.75" customHeight="1">
      <c r="L756" s="28"/>
      <c r="M756" s="28"/>
      <c r="N756" s="28"/>
      <c r="O756" s="28"/>
      <c r="P756" s="28"/>
      <c r="Q756" s="28"/>
      <c r="R756" s="28"/>
      <c r="S756" s="28"/>
    </row>
    <row r="757" spans="12:19" ht="12.75" customHeight="1">
      <c r="L757" s="28"/>
      <c r="M757" s="28"/>
      <c r="N757" s="28"/>
      <c r="O757" s="28"/>
      <c r="P757" s="28"/>
      <c r="Q757" s="28"/>
      <c r="R757" s="28"/>
      <c r="S757" s="28"/>
    </row>
    <row r="758" spans="12:19" ht="12.75" customHeight="1">
      <c r="L758" s="28"/>
      <c r="M758" s="28"/>
      <c r="N758" s="28"/>
      <c r="O758" s="28"/>
      <c r="P758" s="28"/>
      <c r="Q758" s="28"/>
      <c r="R758" s="28"/>
      <c r="S758" s="28"/>
    </row>
    <row r="759" spans="12:19" ht="12.75" customHeight="1">
      <c r="L759" s="28"/>
      <c r="M759" s="28"/>
      <c r="N759" s="28"/>
      <c r="O759" s="28"/>
      <c r="P759" s="28"/>
      <c r="Q759" s="28"/>
      <c r="R759" s="28"/>
      <c r="S759" s="28"/>
    </row>
    <row r="760" spans="12:19" ht="12.75" customHeight="1">
      <c r="L760" s="28"/>
      <c r="M760" s="28"/>
      <c r="N760" s="28"/>
      <c r="O760" s="28"/>
      <c r="P760" s="28"/>
      <c r="Q760" s="28"/>
      <c r="R760" s="28"/>
      <c r="S760" s="28"/>
    </row>
    <row r="761" spans="12:19" ht="12.75" customHeight="1">
      <c r="L761" s="28"/>
      <c r="M761" s="28"/>
      <c r="N761" s="28"/>
      <c r="O761" s="28"/>
      <c r="P761" s="28"/>
      <c r="Q761" s="28"/>
      <c r="R761" s="28"/>
      <c r="S761" s="28"/>
    </row>
    <row r="762" spans="12:19" ht="12.75" customHeight="1">
      <c r="L762" s="28"/>
      <c r="M762" s="28"/>
      <c r="N762" s="28"/>
      <c r="O762" s="28"/>
      <c r="P762" s="28"/>
      <c r="Q762" s="28"/>
      <c r="R762" s="28"/>
      <c r="S762" s="28"/>
    </row>
    <row r="763" spans="12:19" ht="12.75" customHeight="1">
      <c r="L763" s="28"/>
      <c r="M763" s="28"/>
      <c r="N763" s="28"/>
      <c r="O763" s="28"/>
      <c r="P763" s="28"/>
      <c r="Q763" s="28"/>
      <c r="R763" s="28"/>
      <c r="S763" s="28"/>
    </row>
    <row r="764" spans="12:19" ht="12.75" customHeight="1">
      <c r="L764" s="28"/>
      <c r="M764" s="28"/>
      <c r="N764" s="28"/>
      <c r="O764" s="28"/>
      <c r="P764" s="28"/>
      <c r="Q764" s="28"/>
      <c r="R764" s="28"/>
      <c r="S764" s="28"/>
    </row>
    <row r="765" spans="12:19" ht="12.75" customHeight="1">
      <c r="L765" s="28"/>
      <c r="M765" s="28"/>
      <c r="N765" s="28"/>
      <c r="O765" s="28"/>
      <c r="P765" s="28"/>
      <c r="Q765" s="28"/>
      <c r="R765" s="28"/>
      <c r="S765" s="28"/>
    </row>
    <row r="766" spans="12:19" ht="12.75" customHeight="1">
      <c r="L766" s="28"/>
      <c r="M766" s="28"/>
      <c r="N766" s="28"/>
      <c r="O766" s="28"/>
      <c r="P766" s="28"/>
      <c r="Q766" s="28"/>
      <c r="R766" s="28"/>
      <c r="S766" s="28"/>
    </row>
    <row r="767" spans="12:19" ht="12.75" customHeight="1">
      <c r="L767" s="28"/>
      <c r="M767" s="28"/>
      <c r="N767" s="28"/>
      <c r="O767" s="28"/>
      <c r="P767" s="28"/>
      <c r="Q767" s="28"/>
      <c r="R767" s="28"/>
      <c r="S767" s="28"/>
    </row>
    <row r="768" spans="12:19" ht="12.75" customHeight="1">
      <c r="L768" s="28"/>
      <c r="M768" s="28"/>
      <c r="N768" s="28"/>
      <c r="O768" s="28"/>
      <c r="P768" s="28"/>
      <c r="Q768" s="28"/>
      <c r="R768" s="28"/>
      <c r="S768" s="28"/>
    </row>
    <row r="769" spans="12:19" ht="12.75" customHeight="1">
      <c r="L769" s="28"/>
      <c r="M769" s="28"/>
      <c r="N769" s="28"/>
      <c r="O769" s="28"/>
      <c r="P769" s="28"/>
      <c r="Q769" s="28"/>
      <c r="R769" s="28"/>
      <c r="S769" s="28"/>
    </row>
    <row r="770" spans="12:19" ht="12.75" customHeight="1">
      <c r="L770" s="28"/>
      <c r="M770" s="28"/>
      <c r="N770" s="28"/>
      <c r="O770" s="28"/>
      <c r="P770" s="28"/>
      <c r="Q770" s="28"/>
      <c r="R770" s="28"/>
      <c r="S770" s="28"/>
    </row>
    <row r="771" spans="12:19" ht="12.75" customHeight="1">
      <c r="L771" s="28"/>
      <c r="M771" s="28"/>
      <c r="N771" s="28"/>
      <c r="O771" s="28"/>
      <c r="P771" s="28"/>
      <c r="Q771" s="28"/>
      <c r="R771" s="28"/>
      <c r="S771" s="28"/>
    </row>
    <row r="772" spans="12:19" ht="12.75" customHeight="1">
      <c r="L772" s="28"/>
      <c r="M772" s="28"/>
      <c r="N772" s="28"/>
      <c r="O772" s="28"/>
      <c r="P772" s="28"/>
      <c r="Q772" s="28"/>
      <c r="R772" s="28"/>
      <c r="S772" s="28"/>
    </row>
    <row r="773" spans="12:19" ht="12.75" customHeight="1">
      <c r="L773" s="28"/>
      <c r="M773" s="28"/>
      <c r="N773" s="28"/>
      <c r="O773" s="28"/>
      <c r="P773" s="28"/>
      <c r="Q773" s="28"/>
      <c r="R773" s="28"/>
      <c r="S773" s="28"/>
    </row>
    <row r="774" spans="12:19" ht="12.75" customHeight="1">
      <c r="L774" s="28"/>
      <c r="M774" s="28"/>
      <c r="N774" s="28"/>
      <c r="O774" s="28"/>
      <c r="P774" s="28"/>
      <c r="Q774" s="28"/>
      <c r="R774" s="28"/>
      <c r="S774" s="28"/>
    </row>
    <row r="775" spans="12:19" ht="12.75" customHeight="1">
      <c r="L775" s="28"/>
      <c r="M775" s="28"/>
      <c r="N775" s="28"/>
      <c r="O775" s="28"/>
      <c r="P775" s="28"/>
      <c r="Q775" s="28"/>
      <c r="R775" s="28"/>
      <c r="S775" s="28"/>
    </row>
    <row r="776" spans="12:19" ht="12.75" customHeight="1">
      <c r="L776" s="28"/>
      <c r="M776" s="28"/>
      <c r="N776" s="28"/>
      <c r="O776" s="28"/>
      <c r="P776" s="28"/>
      <c r="Q776" s="28"/>
      <c r="R776" s="28"/>
      <c r="S776" s="28"/>
    </row>
    <row r="777" spans="12:19" ht="12.75" customHeight="1">
      <c r="L777" s="28"/>
      <c r="M777" s="28"/>
      <c r="N777" s="28"/>
      <c r="O777" s="28"/>
      <c r="P777" s="28"/>
      <c r="Q777" s="28"/>
      <c r="R777" s="28"/>
      <c r="S777" s="28"/>
    </row>
    <row r="778" spans="12:19" ht="12.75" customHeight="1">
      <c r="L778" s="28"/>
      <c r="M778" s="28"/>
      <c r="N778" s="28"/>
      <c r="O778" s="28"/>
      <c r="P778" s="28"/>
      <c r="Q778" s="28"/>
      <c r="R778" s="28"/>
      <c r="S778" s="28"/>
    </row>
    <row r="779" spans="12:19" ht="12.75" customHeight="1">
      <c r="L779" s="28"/>
      <c r="M779" s="28"/>
      <c r="N779" s="28"/>
      <c r="O779" s="28"/>
      <c r="P779" s="28"/>
      <c r="Q779" s="28"/>
      <c r="R779" s="28"/>
      <c r="S779" s="28"/>
    </row>
    <row r="780" spans="12:19" ht="12.75" customHeight="1">
      <c r="L780" s="28"/>
      <c r="M780" s="28"/>
      <c r="N780" s="28"/>
      <c r="O780" s="28"/>
      <c r="P780" s="28"/>
      <c r="Q780" s="28"/>
      <c r="R780" s="28"/>
      <c r="S780" s="28"/>
    </row>
    <row r="781" spans="12:19" ht="12.75" customHeight="1">
      <c r="L781" s="28"/>
      <c r="M781" s="28"/>
      <c r="N781" s="28"/>
      <c r="O781" s="28"/>
      <c r="P781" s="28"/>
      <c r="Q781" s="28"/>
      <c r="R781" s="28"/>
      <c r="S781" s="28"/>
    </row>
    <row r="782" spans="12:19" ht="12.75" customHeight="1">
      <c r="L782" s="28"/>
      <c r="M782" s="28"/>
      <c r="N782" s="28"/>
      <c r="O782" s="28"/>
      <c r="P782" s="28"/>
      <c r="Q782" s="28"/>
      <c r="R782" s="28"/>
      <c r="S782" s="28"/>
    </row>
    <row r="783" spans="12:19" ht="12.75" customHeight="1">
      <c r="L783" s="28"/>
      <c r="M783" s="28"/>
      <c r="N783" s="28"/>
      <c r="O783" s="28"/>
      <c r="P783" s="28"/>
      <c r="Q783" s="28"/>
      <c r="R783" s="28"/>
      <c r="S783" s="28"/>
    </row>
    <row r="784" spans="12:19" ht="12.75" customHeight="1">
      <c r="L784" s="28"/>
      <c r="M784" s="28"/>
      <c r="N784" s="28"/>
      <c r="O784" s="28"/>
      <c r="P784" s="28"/>
      <c r="Q784" s="28"/>
      <c r="R784" s="28"/>
      <c r="S784" s="28"/>
    </row>
    <row r="785" spans="12:19" ht="12.75" customHeight="1">
      <c r="L785" s="28"/>
      <c r="M785" s="28"/>
      <c r="N785" s="28"/>
      <c r="O785" s="28"/>
      <c r="P785" s="28"/>
      <c r="Q785" s="28"/>
      <c r="R785" s="28"/>
      <c r="S785" s="28"/>
    </row>
    <row r="786" spans="12:19" ht="12.75" customHeight="1">
      <c r="L786" s="28"/>
      <c r="M786" s="28"/>
      <c r="N786" s="28"/>
      <c r="O786" s="28"/>
      <c r="P786" s="28"/>
      <c r="Q786" s="28"/>
      <c r="R786" s="28"/>
      <c r="S786" s="28"/>
    </row>
    <row r="787" spans="12:19" ht="12.75" customHeight="1">
      <c r="L787" s="28"/>
      <c r="M787" s="28"/>
      <c r="N787" s="28"/>
      <c r="O787" s="28"/>
      <c r="P787" s="28"/>
      <c r="Q787" s="28"/>
      <c r="R787" s="28"/>
      <c r="S787" s="28"/>
    </row>
    <row r="788" spans="12:19" ht="12.75" customHeight="1">
      <c r="L788" s="28"/>
      <c r="M788" s="28"/>
      <c r="N788" s="28"/>
      <c r="O788" s="28"/>
      <c r="P788" s="28"/>
      <c r="Q788" s="28"/>
      <c r="R788" s="28"/>
      <c r="S788" s="28"/>
    </row>
    <row r="789" spans="12:19" ht="12.75" customHeight="1">
      <c r="L789" s="28"/>
      <c r="M789" s="28"/>
      <c r="N789" s="28"/>
      <c r="O789" s="28"/>
      <c r="P789" s="28"/>
      <c r="Q789" s="28"/>
      <c r="R789" s="28"/>
      <c r="S789" s="28"/>
    </row>
    <row r="790" spans="12:19" ht="12.75" customHeight="1">
      <c r="L790" s="28"/>
      <c r="M790" s="28"/>
      <c r="N790" s="28"/>
      <c r="O790" s="28"/>
      <c r="P790" s="28"/>
      <c r="Q790" s="28"/>
      <c r="R790" s="28"/>
      <c r="S790" s="28"/>
    </row>
    <row r="791" spans="12:19" ht="12.75" customHeight="1">
      <c r="L791" s="28"/>
      <c r="M791" s="28"/>
      <c r="N791" s="28"/>
      <c r="O791" s="28"/>
      <c r="P791" s="28"/>
      <c r="Q791" s="28"/>
      <c r="R791" s="28"/>
      <c r="S791" s="28"/>
    </row>
    <row r="792" spans="12:19" ht="12.75" customHeight="1">
      <c r="L792" s="28"/>
      <c r="M792" s="28"/>
      <c r="N792" s="28"/>
      <c r="O792" s="28"/>
      <c r="P792" s="28"/>
      <c r="Q792" s="28"/>
      <c r="R792" s="28"/>
      <c r="S792" s="28"/>
    </row>
    <row r="793" spans="12:19" ht="12.75" customHeight="1">
      <c r="L793" s="28"/>
      <c r="M793" s="28"/>
      <c r="N793" s="28"/>
      <c r="O793" s="28"/>
      <c r="P793" s="28"/>
      <c r="Q793" s="28"/>
      <c r="R793" s="28"/>
      <c r="S793" s="28"/>
    </row>
    <row r="794" spans="12:19" ht="12.75" customHeight="1">
      <c r="L794" s="28"/>
      <c r="M794" s="28"/>
      <c r="N794" s="28"/>
      <c r="O794" s="28"/>
      <c r="P794" s="28"/>
      <c r="Q794" s="28"/>
      <c r="R794" s="28"/>
      <c r="S794" s="28"/>
    </row>
    <row r="795" spans="12:19" ht="12.75" customHeight="1">
      <c r="L795" s="28"/>
      <c r="M795" s="28"/>
      <c r="N795" s="28"/>
      <c r="O795" s="28"/>
      <c r="P795" s="28"/>
      <c r="Q795" s="28"/>
      <c r="R795" s="28"/>
      <c r="S795" s="28"/>
    </row>
    <row r="796" spans="12:19" ht="12.75" customHeight="1">
      <c r="L796" s="28"/>
      <c r="M796" s="28"/>
      <c r="N796" s="28"/>
      <c r="O796" s="28"/>
      <c r="P796" s="28"/>
      <c r="Q796" s="28"/>
      <c r="R796" s="28"/>
      <c r="S796" s="28"/>
    </row>
    <row r="797" spans="12:19" ht="12.75" customHeight="1">
      <c r="L797" s="28"/>
      <c r="M797" s="28"/>
      <c r="N797" s="28"/>
      <c r="O797" s="28"/>
      <c r="P797" s="28"/>
      <c r="Q797" s="28"/>
      <c r="R797" s="28"/>
      <c r="S797" s="28"/>
    </row>
    <row r="798" spans="12:19" ht="12.75" customHeight="1">
      <c r="L798" s="28"/>
      <c r="M798" s="28"/>
      <c r="N798" s="28"/>
      <c r="O798" s="28"/>
      <c r="P798" s="28"/>
      <c r="Q798" s="28"/>
      <c r="R798" s="28"/>
      <c r="S798" s="28"/>
    </row>
    <row r="799" spans="12:19" ht="12.75" customHeight="1">
      <c r="L799" s="28"/>
      <c r="M799" s="28"/>
      <c r="N799" s="28"/>
      <c r="O799" s="28"/>
      <c r="P799" s="28"/>
      <c r="Q799" s="28"/>
      <c r="R799" s="28"/>
      <c r="S799" s="28"/>
    </row>
    <row r="800" spans="12:19" ht="12.75" customHeight="1">
      <c r="L800" s="28"/>
      <c r="M800" s="28"/>
      <c r="N800" s="28"/>
      <c r="O800" s="28"/>
      <c r="P800" s="28"/>
      <c r="Q800" s="28"/>
      <c r="R800" s="28"/>
      <c r="S800" s="28"/>
    </row>
    <row r="801" spans="12:19" ht="12.75" customHeight="1">
      <c r="L801" s="28"/>
      <c r="M801" s="28"/>
      <c r="N801" s="28"/>
      <c r="O801" s="28"/>
      <c r="P801" s="28"/>
      <c r="Q801" s="28"/>
      <c r="R801" s="28"/>
      <c r="S801" s="28"/>
    </row>
    <row r="802" spans="12:19" ht="12.75" customHeight="1">
      <c r="L802" s="28"/>
      <c r="M802" s="28"/>
      <c r="N802" s="28"/>
      <c r="O802" s="28"/>
      <c r="P802" s="28"/>
      <c r="Q802" s="28"/>
      <c r="R802" s="28"/>
      <c r="S802" s="28"/>
    </row>
    <row r="803" spans="12:19" ht="12.75" customHeight="1">
      <c r="L803" s="28"/>
      <c r="M803" s="28"/>
      <c r="N803" s="28"/>
      <c r="O803" s="28"/>
      <c r="P803" s="28"/>
      <c r="Q803" s="28"/>
      <c r="R803" s="28"/>
      <c r="S803" s="28"/>
    </row>
    <row r="804" spans="12:19" ht="12.75" customHeight="1">
      <c r="L804" s="28"/>
      <c r="M804" s="28"/>
      <c r="N804" s="28"/>
      <c r="O804" s="28"/>
      <c r="P804" s="28"/>
      <c r="Q804" s="28"/>
      <c r="R804" s="28"/>
      <c r="S804" s="28"/>
    </row>
    <row r="805" spans="12:19" ht="12.75" customHeight="1">
      <c r="L805" s="28"/>
      <c r="M805" s="28"/>
      <c r="N805" s="28"/>
      <c r="O805" s="28"/>
      <c r="P805" s="28"/>
      <c r="Q805" s="28"/>
      <c r="R805" s="28"/>
      <c r="S805" s="28"/>
    </row>
    <row r="806" spans="12:19" ht="12.75" customHeight="1">
      <c r="L806" s="28"/>
      <c r="M806" s="28"/>
      <c r="N806" s="28"/>
      <c r="O806" s="28"/>
      <c r="P806" s="28"/>
      <c r="Q806" s="28"/>
      <c r="R806" s="28"/>
      <c r="S806" s="28"/>
    </row>
    <row r="807" spans="12:19" ht="12.75" customHeight="1">
      <c r="L807" s="28"/>
      <c r="M807" s="28"/>
      <c r="N807" s="28"/>
      <c r="O807" s="28"/>
      <c r="P807" s="28"/>
      <c r="Q807" s="28"/>
      <c r="R807" s="28"/>
      <c r="S807" s="28"/>
    </row>
    <row r="808" spans="12:19" ht="12.75" customHeight="1">
      <c r="L808" s="28"/>
      <c r="M808" s="28"/>
      <c r="N808" s="28"/>
      <c r="O808" s="28"/>
      <c r="P808" s="28"/>
      <c r="Q808" s="28"/>
      <c r="R808" s="28"/>
      <c r="S808" s="28"/>
    </row>
    <row r="809" spans="12:19" ht="12.75" customHeight="1">
      <c r="L809" s="28"/>
      <c r="M809" s="28"/>
      <c r="N809" s="28"/>
      <c r="O809" s="28"/>
      <c r="P809" s="28"/>
      <c r="Q809" s="28"/>
      <c r="R809" s="28"/>
      <c r="S809" s="28"/>
    </row>
    <row r="810" spans="12:19" ht="12.75" customHeight="1">
      <c r="L810" s="28"/>
      <c r="M810" s="28"/>
      <c r="N810" s="28"/>
      <c r="O810" s="28"/>
      <c r="P810" s="28"/>
      <c r="Q810" s="28"/>
      <c r="R810" s="28"/>
      <c r="S810" s="28"/>
    </row>
    <row r="811" spans="12:19" ht="12.75" customHeight="1">
      <c r="L811" s="28"/>
      <c r="M811" s="28"/>
      <c r="N811" s="28"/>
      <c r="O811" s="28"/>
      <c r="P811" s="28"/>
      <c r="Q811" s="28"/>
      <c r="R811" s="28"/>
      <c r="S811" s="28"/>
    </row>
    <row r="812" spans="12:19" ht="12.75" customHeight="1">
      <c r="L812" s="28"/>
      <c r="M812" s="28"/>
      <c r="N812" s="28"/>
      <c r="O812" s="28"/>
      <c r="P812" s="28"/>
      <c r="Q812" s="28"/>
      <c r="R812" s="28"/>
      <c r="S812" s="28"/>
    </row>
    <row r="813" spans="12:19" ht="12.75" customHeight="1">
      <c r="L813" s="28"/>
      <c r="M813" s="28"/>
      <c r="N813" s="28"/>
      <c r="O813" s="28"/>
      <c r="P813" s="28"/>
      <c r="Q813" s="28"/>
      <c r="R813" s="28"/>
      <c r="S813" s="28"/>
    </row>
    <row r="814" spans="12:19" ht="12.75" customHeight="1">
      <c r="L814" s="28"/>
      <c r="M814" s="28"/>
      <c r="N814" s="28"/>
      <c r="O814" s="28"/>
      <c r="P814" s="28"/>
      <c r="Q814" s="28"/>
      <c r="R814" s="28"/>
      <c r="S814" s="28"/>
    </row>
    <row r="815" spans="12:19" ht="12.75" customHeight="1">
      <c r="L815" s="28"/>
      <c r="M815" s="28"/>
      <c r="N815" s="28"/>
      <c r="O815" s="28"/>
      <c r="P815" s="28"/>
      <c r="Q815" s="28"/>
      <c r="R815" s="28"/>
      <c r="S815" s="28"/>
    </row>
    <row r="816" spans="12:19" ht="12.75" customHeight="1">
      <c r="L816" s="28"/>
      <c r="M816" s="28"/>
      <c r="N816" s="28"/>
      <c r="O816" s="28"/>
      <c r="P816" s="28"/>
      <c r="Q816" s="28"/>
      <c r="R816" s="28"/>
      <c r="S816" s="28"/>
    </row>
    <row r="817" spans="12:19" ht="12.75" customHeight="1">
      <c r="L817" s="28"/>
      <c r="M817" s="28"/>
      <c r="N817" s="28"/>
      <c r="O817" s="28"/>
      <c r="P817" s="28"/>
      <c r="Q817" s="28"/>
      <c r="R817" s="28"/>
      <c r="S817" s="28"/>
    </row>
    <row r="818" spans="12:19" ht="12.75" customHeight="1">
      <c r="L818" s="28"/>
      <c r="M818" s="28"/>
      <c r="N818" s="28"/>
      <c r="O818" s="28"/>
      <c r="P818" s="28"/>
      <c r="Q818" s="28"/>
      <c r="R818" s="28"/>
      <c r="S818" s="28"/>
    </row>
    <row r="819" spans="12:19" ht="12.75" customHeight="1">
      <c r="L819" s="28"/>
      <c r="M819" s="28"/>
      <c r="N819" s="28"/>
      <c r="O819" s="28"/>
      <c r="P819" s="28"/>
      <c r="Q819" s="28"/>
      <c r="R819" s="28"/>
      <c r="S819" s="28"/>
    </row>
    <row r="820" spans="12:19" ht="12.75" customHeight="1">
      <c r="L820" s="28"/>
      <c r="M820" s="28"/>
      <c r="N820" s="28"/>
      <c r="O820" s="28"/>
      <c r="P820" s="28"/>
      <c r="Q820" s="28"/>
      <c r="R820" s="28"/>
      <c r="S820" s="28"/>
    </row>
    <row r="821" spans="12:19" ht="12.75" customHeight="1">
      <c r="L821" s="28"/>
      <c r="M821" s="28"/>
      <c r="N821" s="28"/>
      <c r="O821" s="28"/>
      <c r="P821" s="28"/>
      <c r="Q821" s="28"/>
      <c r="R821" s="28"/>
      <c r="S821" s="28"/>
    </row>
    <row r="822" spans="12:19" ht="12.75" customHeight="1">
      <c r="L822" s="28"/>
      <c r="M822" s="28"/>
      <c r="N822" s="28"/>
      <c r="O822" s="28"/>
      <c r="P822" s="28"/>
      <c r="Q822" s="28"/>
      <c r="R822" s="28"/>
      <c r="S822" s="28"/>
    </row>
    <row r="823" spans="12:19" ht="12.75" customHeight="1">
      <c r="L823" s="28"/>
      <c r="M823" s="28"/>
      <c r="N823" s="28"/>
      <c r="O823" s="28"/>
      <c r="P823" s="28"/>
      <c r="Q823" s="28"/>
      <c r="R823" s="28"/>
      <c r="S823" s="28"/>
    </row>
    <row r="824" spans="12:19" ht="12.75" customHeight="1">
      <c r="L824" s="28"/>
      <c r="M824" s="28"/>
      <c r="N824" s="28"/>
      <c r="O824" s="28"/>
      <c r="P824" s="28"/>
      <c r="Q824" s="28"/>
      <c r="R824" s="28"/>
      <c r="S824" s="28"/>
    </row>
    <row r="825" spans="12:19" ht="12.75" customHeight="1">
      <c r="L825" s="28"/>
      <c r="M825" s="28"/>
      <c r="N825" s="28"/>
      <c r="O825" s="28"/>
      <c r="P825" s="28"/>
      <c r="Q825" s="28"/>
      <c r="R825" s="28"/>
      <c r="S825" s="28"/>
    </row>
    <row r="826" spans="12:19" ht="12.75" customHeight="1">
      <c r="L826" s="28"/>
      <c r="M826" s="28"/>
      <c r="N826" s="28"/>
      <c r="O826" s="28"/>
      <c r="P826" s="28"/>
      <c r="Q826" s="28"/>
      <c r="R826" s="28"/>
      <c r="S826" s="28"/>
    </row>
    <row r="827" spans="12:19" ht="12.75" customHeight="1">
      <c r="L827" s="28"/>
      <c r="M827" s="28"/>
      <c r="N827" s="28"/>
      <c r="O827" s="28"/>
      <c r="P827" s="28"/>
      <c r="Q827" s="28"/>
      <c r="R827" s="28"/>
      <c r="S827" s="28"/>
    </row>
    <row r="828" spans="12:19" ht="12.75" customHeight="1">
      <c r="L828" s="28"/>
      <c r="M828" s="28"/>
      <c r="N828" s="28"/>
      <c r="O828" s="28"/>
      <c r="P828" s="28"/>
      <c r="Q828" s="28"/>
      <c r="R828" s="28"/>
      <c r="S828" s="28"/>
    </row>
    <row r="829" spans="12:19" ht="12.75" customHeight="1">
      <c r="L829" s="28"/>
      <c r="M829" s="28"/>
      <c r="N829" s="28"/>
      <c r="O829" s="28"/>
      <c r="P829" s="28"/>
      <c r="Q829" s="28"/>
      <c r="R829" s="28"/>
      <c r="S829" s="28"/>
    </row>
    <row r="830" spans="12:19" ht="12.75" customHeight="1">
      <c r="L830" s="28"/>
      <c r="M830" s="28"/>
      <c r="N830" s="28"/>
      <c r="O830" s="28"/>
      <c r="P830" s="28"/>
      <c r="Q830" s="28"/>
      <c r="R830" s="28"/>
      <c r="S830" s="28"/>
    </row>
    <row r="831" spans="12:19" ht="12.75" customHeight="1">
      <c r="L831" s="28"/>
      <c r="M831" s="28"/>
      <c r="N831" s="28"/>
      <c r="O831" s="28"/>
      <c r="P831" s="28"/>
      <c r="Q831" s="28"/>
      <c r="R831" s="28"/>
      <c r="S831" s="28"/>
    </row>
    <row r="832" spans="12:19" ht="12.75" customHeight="1">
      <c r="L832" s="28"/>
      <c r="M832" s="28"/>
      <c r="N832" s="28"/>
      <c r="O832" s="28"/>
      <c r="P832" s="28"/>
      <c r="Q832" s="28"/>
      <c r="R832" s="28"/>
      <c r="S832" s="28"/>
    </row>
    <row r="833" spans="12:19" ht="12.75" customHeight="1">
      <c r="L833" s="28"/>
      <c r="M833" s="28"/>
      <c r="N833" s="28"/>
      <c r="O833" s="28"/>
      <c r="P833" s="28"/>
      <c r="Q833" s="28"/>
      <c r="R833" s="28"/>
      <c r="S833" s="28"/>
    </row>
    <row r="834" spans="12:19" ht="12.75" customHeight="1">
      <c r="L834" s="28"/>
      <c r="M834" s="28"/>
      <c r="N834" s="28"/>
      <c r="O834" s="28"/>
      <c r="P834" s="28"/>
      <c r="Q834" s="28"/>
      <c r="R834" s="28"/>
      <c r="S834" s="28"/>
    </row>
    <row r="835" spans="12:19" ht="12.75" customHeight="1">
      <c r="L835" s="28"/>
      <c r="M835" s="28"/>
      <c r="N835" s="28"/>
      <c r="O835" s="28"/>
      <c r="P835" s="28"/>
      <c r="Q835" s="28"/>
      <c r="R835" s="28"/>
      <c r="S835" s="28"/>
    </row>
    <row r="836" spans="12:19" ht="12.75" customHeight="1">
      <c r="L836" s="28"/>
      <c r="M836" s="28"/>
      <c r="N836" s="28"/>
      <c r="O836" s="28"/>
      <c r="P836" s="28"/>
      <c r="Q836" s="28"/>
      <c r="R836" s="28"/>
      <c r="S836" s="28"/>
    </row>
    <row r="837" spans="12:19" ht="12.75" customHeight="1">
      <c r="L837" s="28"/>
      <c r="M837" s="28"/>
      <c r="N837" s="28"/>
      <c r="O837" s="28"/>
      <c r="P837" s="28"/>
      <c r="Q837" s="28"/>
      <c r="R837" s="28"/>
      <c r="S837" s="28"/>
    </row>
    <row r="838" spans="12:19" ht="12.75" customHeight="1">
      <c r="L838" s="28"/>
      <c r="M838" s="28"/>
      <c r="N838" s="28"/>
      <c r="O838" s="28"/>
      <c r="P838" s="28"/>
      <c r="Q838" s="28"/>
      <c r="R838" s="28"/>
      <c r="S838" s="28"/>
    </row>
    <row r="839" spans="12:19" ht="12.75" customHeight="1">
      <c r="L839" s="28"/>
      <c r="M839" s="28"/>
      <c r="N839" s="28"/>
      <c r="O839" s="28"/>
      <c r="P839" s="28"/>
      <c r="Q839" s="28"/>
      <c r="R839" s="28"/>
      <c r="S839" s="28"/>
    </row>
    <row r="840" spans="12:19" ht="12.75" customHeight="1">
      <c r="L840" s="28"/>
      <c r="M840" s="28"/>
      <c r="N840" s="28"/>
      <c r="O840" s="28"/>
      <c r="P840" s="28"/>
      <c r="Q840" s="28"/>
      <c r="R840" s="28"/>
      <c r="S840" s="28"/>
    </row>
    <row r="841" spans="12:19" ht="12.75" customHeight="1">
      <c r="L841" s="28"/>
      <c r="M841" s="28"/>
      <c r="N841" s="28"/>
      <c r="O841" s="28"/>
      <c r="P841" s="28"/>
      <c r="Q841" s="28"/>
      <c r="R841" s="28"/>
      <c r="S841" s="28"/>
    </row>
    <row r="842" spans="12:19" ht="12.75" customHeight="1">
      <c r="L842" s="28"/>
      <c r="M842" s="28"/>
      <c r="N842" s="28"/>
      <c r="O842" s="28"/>
      <c r="P842" s="28"/>
      <c r="Q842" s="28"/>
      <c r="R842" s="28"/>
      <c r="S842" s="28"/>
    </row>
    <row r="843" spans="12:19" ht="12.75" customHeight="1">
      <c r="L843" s="28"/>
      <c r="M843" s="28"/>
      <c r="N843" s="28"/>
      <c r="O843" s="28"/>
      <c r="P843" s="28"/>
      <c r="Q843" s="28"/>
      <c r="R843" s="28"/>
      <c r="S843" s="28"/>
    </row>
    <row r="844" spans="12:19" ht="12.75" customHeight="1">
      <c r="L844" s="28"/>
      <c r="M844" s="28"/>
      <c r="N844" s="28"/>
      <c r="O844" s="28"/>
      <c r="P844" s="28"/>
      <c r="Q844" s="28"/>
      <c r="R844" s="28"/>
      <c r="S844" s="28"/>
    </row>
    <row r="845" spans="12:19" ht="12.75" customHeight="1">
      <c r="L845" s="28"/>
      <c r="M845" s="28"/>
      <c r="N845" s="28"/>
      <c r="O845" s="28"/>
      <c r="P845" s="28"/>
      <c r="Q845" s="28"/>
      <c r="R845" s="28"/>
      <c r="S845" s="28"/>
    </row>
    <row r="846" spans="12:19" ht="12.75" customHeight="1">
      <c r="L846" s="28"/>
      <c r="M846" s="28"/>
      <c r="N846" s="28"/>
      <c r="O846" s="28"/>
      <c r="P846" s="28"/>
      <c r="Q846" s="28"/>
      <c r="R846" s="28"/>
      <c r="S846" s="28"/>
    </row>
    <row r="847" spans="12:19" ht="12.75" customHeight="1">
      <c r="L847" s="28"/>
      <c r="M847" s="28"/>
      <c r="N847" s="28"/>
      <c r="O847" s="28"/>
      <c r="P847" s="28"/>
      <c r="Q847" s="28"/>
      <c r="R847" s="28"/>
      <c r="S847" s="28"/>
    </row>
    <row r="848" spans="12:19" ht="12.75" customHeight="1">
      <c r="L848" s="28"/>
      <c r="M848" s="28"/>
      <c r="N848" s="28"/>
      <c r="O848" s="28"/>
      <c r="P848" s="28"/>
      <c r="Q848" s="28"/>
      <c r="R848" s="28"/>
      <c r="S848" s="28"/>
    </row>
    <row r="849" spans="12:19" ht="12.75" customHeight="1">
      <c r="L849" s="28"/>
      <c r="M849" s="28"/>
      <c r="N849" s="28"/>
      <c r="O849" s="28"/>
      <c r="P849" s="28"/>
      <c r="Q849" s="28"/>
      <c r="R849" s="28"/>
      <c r="S849" s="28"/>
    </row>
    <row r="850" spans="12:19" ht="12.75" customHeight="1">
      <c r="L850" s="28"/>
      <c r="M850" s="28"/>
      <c r="N850" s="28"/>
      <c r="O850" s="28"/>
      <c r="P850" s="28"/>
      <c r="Q850" s="28"/>
      <c r="R850" s="28"/>
      <c r="S850" s="28"/>
    </row>
    <row r="851" spans="12:19" ht="12.75" customHeight="1">
      <c r="L851" s="28"/>
      <c r="M851" s="28"/>
      <c r="N851" s="28"/>
      <c r="O851" s="28"/>
      <c r="P851" s="28"/>
      <c r="Q851" s="28"/>
      <c r="R851" s="28"/>
      <c r="S851" s="28"/>
    </row>
    <row r="852" spans="12:19" ht="12.75" customHeight="1">
      <c r="L852" s="28"/>
      <c r="M852" s="28"/>
      <c r="N852" s="28"/>
      <c r="O852" s="28"/>
      <c r="P852" s="28"/>
      <c r="Q852" s="28"/>
      <c r="R852" s="28"/>
      <c r="S852" s="28"/>
    </row>
    <row r="853" spans="12:19" ht="12.75" customHeight="1">
      <c r="L853" s="28"/>
      <c r="M853" s="28"/>
      <c r="N853" s="28"/>
      <c r="O853" s="28"/>
      <c r="P853" s="28"/>
      <c r="Q853" s="28"/>
      <c r="R853" s="28"/>
      <c r="S853" s="28"/>
    </row>
    <row r="854" spans="12:19" ht="12.75" customHeight="1">
      <c r="L854" s="28"/>
      <c r="M854" s="28"/>
      <c r="N854" s="28"/>
      <c r="O854" s="28"/>
      <c r="P854" s="28"/>
      <c r="Q854" s="28"/>
      <c r="R854" s="28"/>
      <c r="S854" s="28"/>
    </row>
    <row r="855" spans="12:19" ht="12.75" customHeight="1">
      <c r="L855" s="28"/>
      <c r="M855" s="28"/>
      <c r="N855" s="28"/>
      <c r="O855" s="28"/>
      <c r="P855" s="28"/>
      <c r="Q855" s="28"/>
      <c r="R855" s="28"/>
      <c r="S855" s="28"/>
    </row>
    <row r="856" spans="12:19" ht="12.75" customHeight="1">
      <c r="L856" s="28"/>
      <c r="M856" s="28"/>
      <c r="N856" s="28"/>
      <c r="O856" s="28"/>
      <c r="P856" s="28"/>
      <c r="Q856" s="28"/>
      <c r="R856" s="28"/>
      <c r="S856" s="28"/>
    </row>
    <row r="857" spans="12:19" ht="12.75" customHeight="1">
      <c r="L857" s="28"/>
      <c r="M857" s="28"/>
      <c r="N857" s="28"/>
      <c r="O857" s="28"/>
      <c r="P857" s="28"/>
      <c r="Q857" s="28"/>
      <c r="R857" s="28"/>
      <c r="S857" s="28"/>
    </row>
    <row r="858" spans="12:19" ht="12.75" customHeight="1">
      <c r="L858" s="28"/>
      <c r="M858" s="28"/>
      <c r="N858" s="28"/>
      <c r="O858" s="28"/>
      <c r="P858" s="28"/>
      <c r="Q858" s="28"/>
      <c r="R858" s="28"/>
      <c r="S858" s="28"/>
    </row>
    <row r="859" spans="12:19" ht="12.75" customHeight="1">
      <c r="L859" s="28"/>
      <c r="M859" s="28"/>
      <c r="N859" s="28"/>
      <c r="O859" s="28"/>
      <c r="P859" s="28"/>
      <c r="Q859" s="28"/>
      <c r="R859" s="28"/>
      <c r="S859" s="28"/>
    </row>
    <row r="860" spans="12:19" ht="12.75" customHeight="1">
      <c r="L860" s="28"/>
      <c r="M860" s="28"/>
      <c r="N860" s="28"/>
      <c r="O860" s="28"/>
      <c r="P860" s="28"/>
      <c r="Q860" s="28"/>
      <c r="R860" s="28"/>
      <c r="S860" s="28"/>
    </row>
    <row r="861" spans="12:19" ht="12.75" customHeight="1">
      <c r="L861" s="28"/>
      <c r="M861" s="28"/>
      <c r="N861" s="28"/>
      <c r="O861" s="28"/>
      <c r="P861" s="28"/>
      <c r="Q861" s="28"/>
      <c r="R861" s="28"/>
      <c r="S861" s="28"/>
    </row>
    <row r="862" spans="12:19" ht="12.75" customHeight="1">
      <c r="L862" s="28"/>
      <c r="M862" s="28"/>
      <c r="N862" s="28"/>
      <c r="O862" s="28"/>
      <c r="P862" s="28"/>
      <c r="Q862" s="28"/>
      <c r="R862" s="28"/>
      <c r="S862" s="28"/>
    </row>
    <row r="863" spans="12:19" ht="12.75" customHeight="1">
      <c r="L863" s="28"/>
      <c r="M863" s="28"/>
      <c r="N863" s="28"/>
      <c r="O863" s="28"/>
      <c r="P863" s="28"/>
      <c r="Q863" s="28"/>
      <c r="R863" s="28"/>
      <c r="S863" s="28"/>
    </row>
    <row r="864" spans="12:19" ht="12.75" customHeight="1">
      <c r="L864" s="28"/>
      <c r="M864" s="28"/>
      <c r="N864" s="28"/>
      <c r="O864" s="28"/>
      <c r="P864" s="28"/>
      <c r="Q864" s="28"/>
      <c r="R864" s="28"/>
      <c r="S864" s="28"/>
    </row>
    <row r="865" spans="12:19" ht="12.75" customHeight="1">
      <c r="L865" s="28"/>
      <c r="M865" s="28"/>
      <c r="N865" s="28"/>
      <c r="O865" s="28"/>
      <c r="P865" s="28"/>
      <c r="Q865" s="28"/>
      <c r="R865" s="28"/>
      <c r="S865" s="28"/>
    </row>
    <row r="866" spans="12:19" ht="12.75" customHeight="1">
      <c r="L866" s="28"/>
      <c r="M866" s="28"/>
      <c r="N866" s="28"/>
      <c r="O866" s="28"/>
      <c r="P866" s="28"/>
      <c r="Q866" s="28"/>
      <c r="R866" s="28"/>
      <c r="S866" s="28"/>
    </row>
    <row r="867" spans="12:19" ht="12.75" customHeight="1">
      <c r="L867" s="28"/>
      <c r="M867" s="28"/>
      <c r="N867" s="28"/>
      <c r="O867" s="28"/>
      <c r="P867" s="28"/>
      <c r="Q867" s="28"/>
      <c r="R867" s="28"/>
      <c r="S867" s="28"/>
    </row>
    <row r="868" spans="12:19" ht="12.75" customHeight="1">
      <c r="L868" s="28"/>
      <c r="M868" s="28"/>
      <c r="N868" s="28"/>
      <c r="O868" s="28"/>
      <c r="P868" s="28"/>
      <c r="Q868" s="28"/>
      <c r="R868" s="28"/>
      <c r="S868" s="28"/>
    </row>
    <row r="869" spans="12:19" ht="12.75" customHeight="1">
      <c r="L869" s="28"/>
      <c r="M869" s="28"/>
      <c r="N869" s="28"/>
      <c r="O869" s="28"/>
      <c r="P869" s="28"/>
      <c r="Q869" s="28"/>
      <c r="R869" s="28"/>
      <c r="S869" s="28"/>
    </row>
    <row r="870" spans="12:19" ht="12.75" customHeight="1">
      <c r="L870" s="28"/>
      <c r="M870" s="28"/>
      <c r="N870" s="28"/>
      <c r="O870" s="28"/>
      <c r="P870" s="28"/>
      <c r="Q870" s="28"/>
      <c r="R870" s="28"/>
      <c r="S870" s="28"/>
    </row>
    <row r="871" spans="12:19" ht="12.75" customHeight="1">
      <c r="L871" s="28"/>
      <c r="M871" s="28"/>
      <c r="N871" s="28"/>
      <c r="O871" s="28"/>
      <c r="P871" s="28"/>
      <c r="Q871" s="28"/>
      <c r="R871" s="28"/>
      <c r="S871" s="28"/>
    </row>
    <row r="872" spans="12:19" ht="12.75" customHeight="1">
      <c r="L872" s="28"/>
      <c r="M872" s="28"/>
      <c r="N872" s="28"/>
      <c r="O872" s="28"/>
      <c r="P872" s="28"/>
      <c r="Q872" s="28"/>
      <c r="R872" s="28"/>
      <c r="S872" s="28"/>
    </row>
    <row r="873" spans="12:19" ht="12.75" customHeight="1">
      <c r="L873" s="28"/>
      <c r="M873" s="28"/>
      <c r="N873" s="28"/>
      <c r="O873" s="28"/>
      <c r="P873" s="28"/>
      <c r="Q873" s="28"/>
      <c r="R873" s="28"/>
      <c r="S873" s="28"/>
    </row>
    <row r="874" spans="12:19" ht="12.75" customHeight="1">
      <c r="L874" s="28"/>
      <c r="M874" s="28"/>
      <c r="N874" s="28"/>
      <c r="O874" s="28"/>
      <c r="P874" s="28"/>
      <c r="Q874" s="28"/>
      <c r="R874" s="28"/>
      <c r="S874" s="28"/>
    </row>
    <row r="875" spans="12:19" ht="12.75" customHeight="1">
      <c r="L875" s="28"/>
      <c r="M875" s="28"/>
      <c r="N875" s="28"/>
      <c r="O875" s="28"/>
      <c r="P875" s="28"/>
      <c r="Q875" s="28"/>
      <c r="R875" s="28"/>
      <c r="S875" s="28"/>
    </row>
    <row r="876" spans="12:19" ht="12.75" customHeight="1">
      <c r="L876" s="28"/>
      <c r="M876" s="28"/>
      <c r="N876" s="28"/>
      <c r="O876" s="28"/>
      <c r="P876" s="28"/>
      <c r="Q876" s="28"/>
      <c r="R876" s="28"/>
      <c r="S876" s="28"/>
    </row>
    <row r="877" spans="12:19" ht="12.75" customHeight="1">
      <c r="L877" s="28"/>
      <c r="M877" s="28"/>
      <c r="N877" s="28"/>
      <c r="O877" s="28"/>
      <c r="P877" s="28"/>
      <c r="Q877" s="28"/>
      <c r="R877" s="28"/>
      <c r="S877" s="28"/>
    </row>
    <row r="878" spans="12:19" ht="12.75" customHeight="1">
      <c r="L878" s="28"/>
      <c r="M878" s="28"/>
      <c r="N878" s="28"/>
      <c r="O878" s="28"/>
      <c r="P878" s="28"/>
      <c r="Q878" s="28"/>
      <c r="R878" s="28"/>
      <c r="S878" s="28"/>
    </row>
    <row r="879" spans="12:19" ht="12.75" customHeight="1">
      <c r="L879" s="28"/>
      <c r="M879" s="28"/>
      <c r="N879" s="28"/>
      <c r="O879" s="28"/>
      <c r="P879" s="28"/>
      <c r="Q879" s="28"/>
      <c r="R879" s="28"/>
      <c r="S879" s="28"/>
    </row>
    <row r="880" spans="12:19" ht="12.75" customHeight="1">
      <c r="L880" s="28"/>
      <c r="M880" s="28"/>
      <c r="N880" s="28"/>
      <c r="O880" s="28"/>
      <c r="P880" s="28"/>
      <c r="Q880" s="28"/>
      <c r="R880" s="28"/>
      <c r="S880" s="28"/>
    </row>
    <row r="881" spans="12:19" ht="12.75" customHeight="1">
      <c r="L881" s="28"/>
      <c r="M881" s="28"/>
      <c r="N881" s="28"/>
      <c r="O881" s="28"/>
      <c r="P881" s="28"/>
      <c r="Q881" s="28"/>
      <c r="R881" s="28"/>
      <c r="S881" s="28"/>
    </row>
    <row r="882" spans="12:19" ht="12.75" customHeight="1">
      <c r="L882" s="28"/>
      <c r="M882" s="28"/>
      <c r="N882" s="28"/>
      <c r="O882" s="28"/>
      <c r="P882" s="28"/>
      <c r="Q882" s="28"/>
      <c r="R882" s="28"/>
      <c r="S882" s="28"/>
    </row>
    <row r="883" spans="12:19" ht="12.75" customHeight="1">
      <c r="L883" s="28"/>
      <c r="M883" s="28"/>
      <c r="N883" s="28"/>
      <c r="O883" s="28"/>
      <c r="P883" s="28"/>
      <c r="Q883" s="28"/>
      <c r="R883" s="28"/>
      <c r="S883" s="28"/>
    </row>
    <row r="884" spans="12:19" ht="12.75" customHeight="1">
      <c r="L884" s="28"/>
      <c r="M884" s="28"/>
      <c r="N884" s="28"/>
      <c r="O884" s="28"/>
      <c r="P884" s="28"/>
      <c r="Q884" s="28"/>
      <c r="R884" s="28"/>
      <c r="S884" s="28"/>
    </row>
    <row r="885" spans="12:19" ht="12.75" customHeight="1">
      <c r="L885" s="28"/>
      <c r="M885" s="28"/>
      <c r="N885" s="28"/>
      <c r="O885" s="28"/>
      <c r="P885" s="28"/>
      <c r="Q885" s="28"/>
      <c r="R885" s="28"/>
      <c r="S885" s="28"/>
    </row>
    <row r="886" spans="12:19" ht="12.75" customHeight="1">
      <c r="L886" s="28"/>
      <c r="M886" s="28"/>
      <c r="N886" s="28"/>
      <c r="O886" s="28"/>
      <c r="P886" s="28"/>
      <c r="Q886" s="28"/>
      <c r="R886" s="28"/>
      <c r="S886" s="28"/>
    </row>
    <row r="887" spans="12:19" ht="12.75" customHeight="1">
      <c r="L887" s="28"/>
      <c r="M887" s="28"/>
      <c r="N887" s="28"/>
      <c r="O887" s="28"/>
      <c r="P887" s="28"/>
      <c r="Q887" s="28"/>
      <c r="R887" s="28"/>
      <c r="S887" s="28"/>
    </row>
    <row r="888" spans="12:19" ht="12.75" customHeight="1">
      <c r="L888" s="28"/>
      <c r="M888" s="28"/>
      <c r="N888" s="28"/>
      <c r="O888" s="28"/>
      <c r="P888" s="28"/>
      <c r="Q888" s="28"/>
      <c r="R888" s="28"/>
      <c r="S888" s="28"/>
    </row>
    <row r="889" spans="12:19" ht="12.75" customHeight="1">
      <c r="L889" s="28"/>
      <c r="M889" s="28"/>
      <c r="N889" s="28"/>
      <c r="O889" s="28"/>
      <c r="P889" s="28"/>
      <c r="Q889" s="28"/>
      <c r="R889" s="28"/>
      <c r="S889" s="28"/>
    </row>
    <row r="890" spans="12:19" ht="12.75" customHeight="1">
      <c r="L890" s="28"/>
      <c r="M890" s="28"/>
      <c r="N890" s="28"/>
      <c r="O890" s="28"/>
      <c r="P890" s="28"/>
      <c r="Q890" s="28"/>
      <c r="R890" s="28"/>
      <c r="S890" s="28"/>
    </row>
    <row r="891" spans="12:19" ht="12.75" customHeight="1">
      <c r="L891" s="28"/>
      <c r="M891" s="28"/>
      <c r="N891" s="28"/>
      <c r="O891" s="28"/>
      <c r="P891" s="28"/>
      <c r="Q891" s="28"/>
      <c r="R891" s="28"/>
      <c r="S891" s="28"/>
    </row>
    <row r="892" spans="12:19" ht="12.75" customHeight="1">
      <c r="L892" s="28"/>
      <c r="M892" s="28"/>
      <c r="N892" s="28"/>
      <c r="O892" s="28"/>
      <c r="P892" s="28"/>
      <c r="Q892" s="28"/>
      <c r="R892" s="28"/>
      <c r="S892" s="28"/>
    </row>
    <row r="893" spans="12:19" ht="12.75" customHeight="1">
      <c r="L893" s="28"/>
      <c r="M893" s="28"/>
      <c r="N893" s="28"/>
      <c r="O893" s="28"/>
      <c r="P893" s="28"/>
      <c r="Q893" s="28"/>
      <c r="R893" s="28"/>
      <c r="S893" s="28"/>
    </row>
    <row r="894" spans="12:19" ht="12.75" customHeight="1">
      <c r="L894" s="28"/>
      <c r="M894" s="28"/>
      <c r="N894" s="28"/>
      <c r="O894" s="28"/>
      <c r="P894" s="28"/>
      <c r="Q894" s="28"/>
      <c r="R894" s="28"/>
      <c r="S894" s="28"/>
    </row>
    <row r="895" spans="12:19" ht="12.75" customHeight="1">
      <c r="L895" s="28"/>
      <c r="M895" s="28"/>
      <c r="N895" s="28"/>
      <c r="O895" s="28"/>
      <c r="P895" s="28"/>
      <c r="Q895" s="28"/>
      <c r="R895" s="28"/>
      <c r="S895" s="28"/>
    </row>
    <row r="896" spans="12:19" ht="12.75" customHeight="1">
      <c r="L896" s="28"/>
      <c r="M896" s="28"/>
      <c r="N896" s="28"/>
      <c r="O896" s="28"/>
      <c r="P896" s="28"/>
      <c r="Q896" s="28"/>
      <c r="R896" s="28"/>
      <c r="S896" s="28"/>
    </row>
    <row r="897" spans="12:19" ht="12.75" customHeight="1">
      <c r="L897" s="28"/>
      <c r="M897" s="28"/>
      <c r="N897" s="28"/>
      <c r="O897" s="28"/>
      <c r="P897" s="28"/>
      <c r="Q897" s="28"/>
      <c r="R897" s="28"/>
      <c r="S897" s="28"/>
    </row>
    <row r="898" spans="12:19" ht="12.75" customHeight="1">
      <c r="L898" s="28"/>
      <c r="M898" s="28"/>
      <c r="N898" s="28"/>
      <c r="O898" s="28"/>
      <c r="P898" s="28"/>
      <c r="Q898" s="28"/>
      <c r="R898" s="28"/>
      <c r="S898" s="28"/>
    </row>
    <row r="899" spans="12:19" ht="12.75" customHeight="1">
      <c r="L899" s="28"/>
      <c r="M899" s="28"/>
      <c r="N899" s="28"/>
      <c r="O899" s="28"/>
      <c r="P899" s="28"/>
      <c r="Q899" s="28"/>
      <c r="R899" s="28"/>
      <c r="S899" s="28"/>
    </row>
    <row r="900" spans="12:19" ht="12.75" customHeight="1">
      <c r="L900" s="28"/>
      <c r="M900" s="28"/>
      <c r="N900" s="28"/>
      <c r="O900" s="28"/>
      <c r="P900" s="28"/>
      <c r="Q900" s="28"/>
      <c r="R900" s="28"/>
      <c r="S900" s="28"/>
    </row>
    <row r="901" spans="12:19" ht="12.75" customHeight="1">
      <c r="L901" s="28"/>
      <c r="M901" s="28"/>
      <c r="N901" s="28"/>
      <c r="O901" s="28"/>
      <c r="P901" s="28"/>
      <c r="Q901" s="28"/>
      <c r="R901" s="28"/>
      <c r="S901" s="28"/>
    </row>
    <row r="902" spans="12:19" ht="12.75" customHeight="1">
      <c r="L902" s="28"/>
      <c r="M902" s="28"/>
      <c r="N902" s="28"/>
      <c r="O902" s="28"/>
      <c r="P902" s="28"/>
      <c r="Q902" s="28"/>
      <c r="R902" s="28"/>
      <c r="S902" s="28"/>
    </row>
    <row r="903" spans="12:19" ht="12.75" customHeight="1">
      <c r="L903" s="28"/>
      <c r="M903" s="28"/>
      <c r="N903" s="28"/>
      <c r="O903" s="28"/>
      <c r="P903" s="28"/>
      <c r="Q903" s="28"/>
      <c r="R903" s="28"/>
      <c r="S903" s="28"/>
    </row>
    <row r="904" spans="12:19" ht="12.75" customHeight="1">
      <c r="L904" s="28"/>
      <c r="M904" s="28"/>
      <c r="N904" s="28"/>
      <c r="O904" s="28"/>
      <c r="P904" s="28"/>
      <c r="Q904" s="28"/>
      <c r="R904" s="28"/>
      <c r="S904" s="28"/>
    </row>
    <row r="905" spans="12:19" ht="12.75" customHeight="1">
      <c r="L905" s="28"/>
      <c r="M905" s="28"/>
      <c r="N905" s="28"/>
      <c r="O905" s="28"/>
      <c r="P905" s="28"/>
      <c r="Q905" s="28"/>
      <c r="R905" s="28"/>
      <c r="S905" s="28"/>
    </row>
    <row r="906" spans="12:19" ht="12.75" customHeight="1">
      <c r="L906" s="28"/>
      <c r="M906" s="28"/>
      <c r="N906" s="28"/>
      <c r="O906" s="28"/>
      <c r="P906" s="28"/>
      <c r="Q906" s="28"/>
      <c r="R906" s="28"/>
      <c r="S906" s="28"/>
    </row>
    <row r="907" spans="12:19" ht="12.75" customHeight="1">
      <c r="L907" s="28"/>
      <c r="M907" s="28"/>
      <c r="N907" s="28"/>
      <c r="O907" s="28"/>
      <c r="P907" s="28"/>
      <c r="Q907" s="28"/>
      <c r="R907" s="28"/>
      <c r="S907" s="28"/>
    </row>
    <row r="908" spans="12:19" ht="12.75" customHeight="1">
      <c r="L908" s="28"/>
      <c r="M908" s="28"/>
      <c r="N908" s="28"/>
      <c r="O908" s="28"/>
      <c r="P908" s="28"/>
      <c r="Q908" s="28"/>
      <c r="R908" s="28"/>
      <c r="S908" s="28"/>
    </row>
    <row r="909" spans="12:19" ht="12.75" customHeight="1">
      <c r="L909" s="28"/>
      <c r="M909" s="28"/>
      <c r="N909" s="28"/>
      <c r="O909" s="28"/>
      <c r="P909" s="28"/>
      <c r="Q909" s="28"/>
      <c r="R909" s="28"/>
      <c r="S909" s="28"/>
    </row>
    <row r="910" spans="12:19" ht="12.75" customHeight="1">
      <c r="L910" s="28"/>
      <c r="M910" s="28"/>
      <c r="N910" s="28"/>
      <c r="O910" s="28"/>
      <c r="P910" s="28"/>
      <c r="Q910" s="28"/>
      <c r="R910" s="28"/>
      <c r="S910" s="28"/>
    </row>
    <row r="911" spans="12:19" ht="12.75" customHeight="1">
      <c r="L911" s="28"/>
      <c r="M911" s="28"/>
      <c r="N911" s="28"/>
      <c r="O911" s="28"/>
      <c r="P911" s="28"/>
      <c r="Q911" s="28"/>
      <c r="R911" s="28"/>
      <c r="S911" s="28"/>
    </row>
    <row r="912" spans="12:19" ht="12.75" customHeight="1">
      <c r="L912" s="28"/>
      <c r="M912" s="28"/>
      <c r="N912" s="28"/>
      <c r="O912" s="28"/>
      <c r="P912" s="28"/>
      <c r="Q912" s="28"/>
      <c r="R912" s="28"/>
      <c r="S912" s="28"/>
    </row>
    <row r="913" spans="12:19" ht="12.75" customHeight="1">
      <c r="L913" s="28"/>
      <c r="M913" s="28"/>
      <c r="N913" s="28"/>
      <c r="O913" s="28"/>
      <c r="P913" s="28"/>
      <c r="Q913" s="28"/>
      <c r="R913" s="28"/>
      <c r="S913" s="28"/>
    </row>
    <row r="914" spans="12:19" ht="12.75" customHeight="1">
      <c r="L914" s="28"/>
      <c r="M914" s="28"/>
      <c r="N914" s="28"/>
      <c r="O914" s="28"/>
      <c r="P914" s="28"/>
      <c r="Q914" s="28"/>
      <c r="R914" s="28"/>
      <c r="S914" s="28"/>
    </row>
    <row r="915" spans="12:19" ht="12.75" customHeight="1">
      <c r="L915" s="28"/>
      <c r="M915" s="28"/>
      <c r="N915" s="28"/>
      <c r="O915" s="28"/>
      <c r="P915" s="28"/>
      <c r="Q915" s="28"/>
      <c r="R915" s="28"/>
      <c r="S915" s="28"/>
    </row>
    <row r="916" spans="12:19" ht="12.75" customHeight="1">
      <c r="L916" s="28"/>
      <c r="M916" s="28"/>
      <c r="N916" s="28"/>
      <c r="O916" s="28"/>
      <c r="P916" s="28"/>
      <c r="Q916" s="28"/>
      <c r="R916" s="28"/>
      <c r="S916" s="28"/>
    </row>
    <row r="917" spans="12:19" ht="12.75" customHeight="1">
      <c r="L917" s="28"/>
      <c r="M917" s="28"/>
      <c r="N917" s="28"/>
      <c r="O917" s="28"/>
      <c r="P917" s="28"/>
      <c r="Q917" s="28"/>
      <c r="R917" s="28"/>
      <c r="S917" s="28"/>
    </row>
    <row r="918" spans="12:19" ht="12.75" customHeight="1">
      <c r="L918" s="28"/>
      <c r="M918" s="28"/>
      <c r="N918" s="28"/>
      <c r="O918" s="28"/>
      <c r="P918" s="28"/>
      <c r="Q918" s="28"/>
      <c r="R918" s="28"/>
      <c r="S918" s="28"/>
    </row>
    <row r="919" spans="12:19" ht="12.75" customHeight="1">
      <c r="L919" s="28"/>
      <c r="M919" s="28"/>
      <c r="N919" s="28"/>
      <c r="O919" s="28"/>
      <c r="P919" s="28"/>
      <c r="Q919" s="28"/>
      <c r="R919" s="28"/>
      <c r="S919" s="28"/>
    </row>
    <row r="920" spans="12:19" ht="12.75" customHeight="1">
      <c r="L920" s="28"/>
      <c r="M920" s="28"/>
      <c r="N920" s="28"/>
      <c r="O920" s="28"/>
      <c r="P920" s="28"/>
      <c r="Q920" s="28"/>
      <c r="R920" s="28"/>
      <c r="S920" s="28"/>
    </row>
    <row r="921" spans="12:19" ht="12.75" customHeight="1">
      <c r="L921" s="28"/>
      <c r="M921" s="28"/>
      <c r="N921" s="28"/>
      <c r="O921" s="28"/>
      <c r="P921" s="28"/>
      <c r="Q921" s="28"/>
      <c r="R921" s="28"/>
      <c r="S921" s="28"/>
    </row>
    <row r="922" spans="12:19" ht="12.75" customHeight="1">
      <c r="L922" s="28"/>
      <c r="M922" s="28"/>
      <c r="N922" s="28"/>
      <c r="O922" s="28"/>
      <c r="P922" s="28"/>
      <c r="Q922" s="28"/>
      <c r="R922" s="28"/>
      <c r="S922" s="28"/>
    </row>
    <row r="923" spans="12:19" ht="12.75" customHeight="1">
      <c r="L923" s="28"/>
      <c r="M923" s="28"/>
      <c r="N923" s="28"/>
      <c r="O923" s="28"/>
      <c r="P923" s="28"/>
      <c r="Q923" s="28"/>
      <c r="R923" s="28"/>
      <c r="S923" s="28"/>
    </row>
    <row r="924" spans="12:19" ht="12.75" customHeight="1">
      <c r="L924" s="28"/>
      <c r="M924" s="28"/>
      <c r="N924" s="28"/>
      <c r="O924" s="28"/>
      <c r="P924" s="28"/>
      <c r="Q924" s="28"/>
      <c r="R924" s="28"/>
      <c r="S924" s="28"/>
    </row>
    <row r="925" spans="12:19" ht="12.75" customHeight="1">
      <c r="L925" s="28"/>
      <c r="M925" s="28"/>
      <c r="N925" s="28"/>
      <c r="O925" s="28"/>
      <c r="P925" s="28"/>
      <c r="Q925" s="28"/>
      <c r="R925" s="28"/>
      <c r="S925" s="28"/>
    </row>
    <row r="926" spans="12:19" ht="12.75" customHeight="1">
      <c r="L926" s="28"/>
      <c r="M926" s="28"/>
      <c r="N926" s="28"/>
      <c r="O926" s="28"/>
      <c r="P926" s="28"/>
      <c r="Q926" s="28"/>
      <c r="R926" s="28"/>
      <c r="S926" s="28"/>
    </row>
    <row r="927" spans="12:19" ht="12.75" customHeight="1">
      <c r="L927" s="28"/>
      <c r="M927" s="28"/>
      <c r="N927" s="28"/>
      <c r="O927" s="28"/>
      <c r="P927" s="28"/>
      <c r="Q927" s="28"/>
      <c r="R927" s="28"/>
      <c r="S927" s="28"/>
    </row>
    <row r="928" spans="12:19" ht="12.75" customHeight="1">
      <c r="L928" s="28"/>
      <c r="M928" s="28"/>
      <c r="N928" s="28"/>
      <c r="O928" s="28"/>
      <c r="P928" s="28"/>
      <c r="Q928" s="28"/>
      <c r="R928" s="28"/>
      <c r="S928" s="28"/>
    </row>
    <row r="929" spans="12:19" ht="12.75" customHeight="1">
      <c r="L929" s="28"/>
      <c r="M929" s="28"/>
      <c r="N929" s="28"/>
      <c r="O929" s="28"/>
      <c r="P929" s="28"/>
      <c r="Q929" s="28"/>
      <c r="R929" s="28"/>
      <c r="S929" s="28"/>
    </row>
    <row r="930" spans="12:19" ht="12.75" customHeight="1">
      <c r="L930" s="28"/>
      <c r="M930" s="28"/>
      <c r="N930" s="28"/>
      <c r="O930" s="28"/>
      <c r="P930" s="28"/>
      <c r="Q930" s="28"/>
      <c r="R930" s="28"/>
      <c r="S930" s="28"/>
    </row>
    <row r="931" spans="12:19" ht="12.75" customHeight="1">
      <c r="L931" s="28"/>
      <c r="M931" s="28"/>
      <c r="N931" s="28"/>
      <c r="O931" s="28"/>
      <c r="P931" s="28"/>
      <c r="Q931" s="28"/>
      <c r="R931" s="28"/>
      <c r="S931" s="28"/>
    </row>
    <row r="932" spans="12:19" ht="12.75" customHeight="1">
      <c r="L932" s="28"/>
      <c r="M932" s="28"/>
      <c r="N932" s="28"/>
      <c r="O932" s="28"/>
      <c r="P932" s="28"/>
      <c r="Q932" s="28"/>
      <c r="R932" s="28"/>
      <c r="S932" s="28"/>
    </row>
    <row r="933" spans="12:19" ht="12.75" customHeight="1">
      <c r="L933" s="28"/>
      <c r="M933" s="28"/>
      <c r="N933" s="28"/>
      <c r="O933" s="28"/>
      <c r="P933" s="28"/>
      <c r="Q933" s="28"/>
      <c r="R933" s="28"/>
      <c r="S933" s="28"/>
    </row>
    <row r="934" spans="12:19" ht="12.75" customHeight="1">
      <c r="L934" s="28"/>
      <c r="M934" s="28"/>
      <c r="N934" s="28"/>
      <c r="O934" s="28"/>
      <c r="P934" s="28"/>
      <c r="Q934" s="28"/>
      <c r="R934" s="28"/>
      <c r="S934" s="28"/>
    </row>
    <row r="935" spans="12:19" ht="12.75" customHeight="1">
      <c r="L935" s="28"/>
      <c r="M935" s="28"/>
      <c r="N935" s="28"/>
      <c r="O935" s="28"/>
      <c r="P935" s="28"/>
      <c r="Q935" s="28"/>
      <c r="R935" s="28"/>
      <c r="S935" s="28"/>
    </row>
    <row r="936" spans="12:19" ht="12.75" customHeight="1">
      <c r="L936" s="28"/>
      <c r="M936" s="28"/>
      <c r="N936" s="28"/>
      <c r="O936" s="28"/>
      <c r="P936" s="28"/>
      <c r="Q936" s="28"/>
      <c r="R936" s="28"/>
      <c r="S936" s="28"/>
    </row>
    <row r="937" spans="12:19" ht="12.75" customHeight="1">
      <c r="L937" s="28"/>
      <c r="M937" s="28"/>
      <c r="N937" s="28"/>
      <c r="O937" s="28"/>
      <c r="P937" s="28"/>
      <c r="Q937" s="28"/>
      <c r="R937" s="28"/>
      <c r="S937" s="28"/>
    </row>
    <row r="938" spans="12:19" ht="12.75" customHeight="1">
      <c r="L938" s="28"/>
      <c r="M938" s="28"/>
      <c r="N938" s="28"/>
      <c r="O938" s="28"/>
      <c r="P938" s="28"/>
      <c r="Q938" s="28"/>
      <c r="R938" s="28"/>
      <c r="S938" s="28"/>
    </row>
    <row r="939" spans="12:19" ht="12.75" customHeight="1">
      <c r="L939" s="28"/>
      <c r="M939" s="28"/>
      <c r="N939" s="28"/>
      <c r="O939" s="28"/>
      <c r="P939" s="28"/>
      <c r="Q939" s="28"/>
      <c r="R939" s="28"/>
      <c r="S939" s="28"/>
    </row>
    <row r="940" spans="12:19" ht="12.75" customHeight="1">
      <c r="L940" s="28"/>
      <c r="M940" s="28"/>
      <c r="N940" s="28"/>
      <c r="O940" s="28"/>
      <c r="P940" s="28"/>
      <c r="Q940" s="28"/>
      <c r="R940" s="28"/>
      <c r="S940" s="28"/>
    </row>
    <row r="941" spans="12:19" ht="12.75" customHeight="1">
      <c r="L941" s="28"/>
      <c r="M941" s="28"/>
      <c r="N941" s="28"/>
      <c r="O941" s="28"/>
      <c r="P941" s="28"/>
      <c r="Q941" s="28"/>
      <c r="R941" s="28"/>
      <c r="S941" s="28"/>
    </row>
    <row r="942" spans="12:19" ht="12.75" customHeight="1">
      <c r="L942" s="28"/>
      <c r="M942" s="28"/>
      <c r="N942" s="28"/>
      <c r="O942" s="28"/>
      <c r="P942" s="28"/>
      <c r="Q942" s="28"/>
      <c r="R942" s="28"/>
      <c r="S942" s="28"/>
    </row>
    <row r="943" spans="12:19" ht="12.75" customHeight="1">
      <c r="L943" s="28"/>
      <c r="M943" s="28"/>
      <c r="N943" s="28"/>
      <c r="O943" s="28"/>
      <c r="P943" s="28"/>
      <c r="Q943" s="28"/>
      <c r="R943" s="28"/>
      <c r="S943" s="28"/>
    </row>
    <row r="944" spans="12:19" ht="12.75" customHeight="1">
      <c r="L944" s="28"/>
      <c r="M944" s="28"/>
      <c r="N944" s="28"/>
      <c r="O944" s="28"/>
      <c r="P944" s="28"/>
      <c r="Q944" s="28"/>
      <c r="R944" s="28"/>
      <c r="S944" s="28"/>
    </row>
    <row r="945" spans="12:19" ht="12.75" customHeight="1">
      <c r="L945" s="28"/>
      <c r="M945" s="28"/>
      <c r="N945" s="28"/>
      <c r="O945" s="28"/>
      <c r="P945" s="28"/>
      <c r="Q945" s="28"/>
      <c r="R945" s="28"/>
      <c r="S945" s="28"/>
    </row>
    <row r="946" spans="12:19" ht="12.75" customHeight="1">
      <c r="L946" s="28"/>
      <c r="M946" s="28"/>
      <c r="N946" s="28"/>
      <c r="O946" s="28"/>
      <c r="P946" s="28"/>
      <c r="Q946" s="28"/>
      <c r="R946" s="28"/>
      <c r="S946" s="28"/>
    </row>
    <row r="947" spans="12:19" ht="12.75" customHeight="1">
      <c r="L947" s="28"/>
      <c r="M947" s="28"/>
      <c r="N947" s="28"/>
      <c r="O947" s="28"/>
      <c r="P947" s="28"/>
      <c r="Q947" s="28"/>
      <c r="R947" s="28"/>
      <c r="S947" s="28"/>
    </row>
    <row r="948" spans="12:19" ht="12.75" customHeight="1">
      <c r="L948" s="28"/>
      <c r="M948" s="28"/>
      <c r="N948" s="28"/>
      <c r="O948" s="28"/>
      <c r="P948" s="28"/>
      <c r="Q948" s="28"/>
      <c r="R948" s="28"/>
      <c r="S948" s="28"/>
    </row>
    <row r="949" spans="12:19" ht="12.75" customHeight="1">
      <c r="L949" s="28"/>
      <c r="M949" s="28"/>
      <c r="N949" s="28"/>
      <c r="O949" s="28"/>
      <c r="P949" s="28"/>
      <c r="Q949" s="28"/>
      <c r="R949" s="28"/>
      <c r="S949" s="28"/>
    </row>
    <row r="950" spans="12:19" ht="12.75" customHeight="1">
      <c r="L950" s="28"/>
      <c r="M950" s="28"/>
      <c r="N950" s="28"/>
      <c r="O950" s="28"/>
      <c r="P950" s="28"/>
      <c r="Q950" s="28"/>
      <c r="R950" s="28"/>
      <c r="S950" s="28"/>
    </row>
    <row r="951" spans="12:19" ht="12.75" customHeight="1">
      <c r="L951" s="28"/>
      <c r="M951" s="28"/>
      <c r="N951" s="28"/>
      <c r="O951" s="28"/>
      <c r="P951" s="28"/>
      <c r="Q951" s="28"/>
      <c r="R951" s="28"/>
      <c r="S951" s="28"/>
    </row>
    <row r="952" spans="12:19" ht="12.75" customHeight="1">
      <c r="L952" s="28"/>
      <c r="M952" s="28"/>
      <c r="N952" s="28"/>
      <c r="O952" s="28"/>
      <c r="P952" s="28"/>
      <c r="Q952" s="28"/>
      <c r="R952" s="28"/>
      <c r="S952" s="28"/>
    </row>
    <row r="953" spans="12:19" ht="12.75" customHeight="1">
      <c r="L953" s="28"/>
      <c r="M953" s="28"/>
      <c r="N953" s="28"/>
      <c r="O953" s="28"/>
      <c r="P953" s="28"/>
      <c r="Q953" s="28"/>
      <c r="R953" s="28"/>
      <c r="S953" s="28"/>
    </row>
    <row r="954" spans="12:19" ht="12.75" customHeight="1">
      <c r="L954" s="28"/>
      <c r="M954" s="28"/>
      <c r="N954" s="28"/>
      <c r="O954" s="28"/>
      <c r="P954" s="28"/>
      <c r="Q954" s="28"/>
      <c r="R954" s="28"/>
      <c r="S954" s="28"/>
    </row>
    <row r="955" spans="12:19" ht="12.75" customHeight="1">
      <c r="L955" s="28"/>
      <c r="M955" s="28"/>
      <c r="N955" s="28"/>
      <c r="O955" s="28"/>
      <c r="P955" s="28"/>
      <c r="Q955" s="28"/>
      <c r="R955" s="28"/>
      <c r="S955" s="28"/>
    </row>
    <row r="956" spans="12:19" ht="12.75" customHeight="1">
      <c r="L956" s="28"/>
      <c r="M956" s="28"/>
      <c r="N956" s="28"/>
      <c r="O956" s="28"/>
      <c r="P956" s="28"/>
      <c r="Q956" s="28"/>
      <c r="R956" s="28"/>
      <c r="S956" s="28"/>
    </row>
    <row r="957" spans="12:19" ht="12.75" customHeight="1">
      <c r="L957" s="28"/>
      <c r="M957" s="28"/>
      <c r="N957" s="28"/>
      <c r="O957" s="28"/>
      <c r="P957" s="28"/>
      <c r="Q957" s="28"/>
      <c r="R957" s="28"/>
      <c r="S957" s="28"/>
    </row>
    <row r="958" spans="12:19" ht="12.75" customHeight="1">
      <c r="L958" s="28"/>
      <c r="M958" s="28"/>
      <c r="N958" s="28"/>
      <c r="O958" s="28"/>
      <c r="P958" s="28"/>
      <c r="Q958" s="28"/>
      <c r="R958" s="28"/>
      <c r="S958" s="28"/>
    </row>
    <row r="959" spans="12:19" ht="12.75" customHeight="1">
      <c r="L959" s="28"/>
      <c r="M959" s="28"/>
      <c r="N959" s="28"/>
      <c r="O959" s="28"/>
      <c r="P959" s="28"/>
      <c r="Q959" s="28"/>
      <c r="R959" s="28"/>
      <c r="S959" s="28"/>
    </row>
    <row r="960" spans="12:19" ht="12.75" customHeight="1">
      <c r="L960" s="28"/>
      <c r="M960" s="28"/>
      <c r="N960" s="28"/>
      <c r="O960" s="28"/>
      <c r="P960" s="28"/>
      <c r="Q960" s="28"/>
      <c r="R960" s="28"/>
      <c r="S960" s="28"/>
    </row>
    <row r="961" spans="12:19" ht="12.75" customHeight="1">
      <c r="L961" s="28"/>
      <c r="M961" s="28"/>
      <c r="N961" s="28"/>
      <c r="O961" s="28"/>
      <c r="P961" s="28"/>
      <c r="Q961" s="28"/>
      <c r="R961" s="28"/>
      <c r="S961" s="28"/>
    </row>
    <row r="962" spans="12:19" ht="12.75" customHeight="1">
      <c r="L962" s="28"/>
      <c r="M962" s="28"/>
      <c r="N962" s="28"/>
      <c r="O962" s="28"/>
      <c r="P962" s="28"/>
      <c r="Q962" s="28"/>
      <c r="R962" s="28"/>
      <c r="S962" s="28"/>
    </row>
    <row r="963" spans="12:19" ht="12.75" customHeight="1">
      <c r="L963" s="28"/>
      <c r="M963" s="28"/>
      <c r="N963" s="28"/>
      <c r="O963" s="28"/>
      <c r="P963" s="28"/>
      <c r="Q963" s="28"/>
      <c r="R963" s="28"/>
      <c r="S963" s="28"/>
    </row>
    <row r="964" spans="12:19" ht="12.75" customHeight="1">
      <c r="L964" s="28"/>
      <c r="M964" s="28"/>
      <c r="N964" s="28"/>
      <c r="O964" s="28"/>
      <c r="P964" s="28"/>
      <c r="Q964" s="28"/>
      <c r="R964" s="28"/>
      <c r="S964" s="28"/>
    </row>
    <row r="965" spans="12:19" ht="12.75" customHeight="1">
      <c r="L965" s="28"/>
      <c r="M965" s="28"/>
      <c r="N965" s="28"/>
      <c r="O965" s="28"/>
      <c r="P965" s="28"/>
      <c r="Q965" s="28"/>
      <c r="R965" s="28"/>
      <c r="S965" s="28"/>
    </row>
    <row r="966" spans="12:19" ht="12.75" customHeight="1">
      <c r="L966" s="28"/>
      <c r="M966" s="28"/>
      <c r="N966" s="28"/>
      <c r="O966" s="28"/>
      <c r="P966" s="28"/>
      <c r="Q966" s="28"/>
      <c r="R966" s="28"/>
      <c r="S966" s="28"/>
    </row>
    <row r="967" spans="12:19" ht="12.75" customHeight="1">
      <c r="L967" s="28"/>
      <c r="M967" s="28"/>
      <c r="N967" s="28"/>
      <c r="O967" s="28"/>
      <c r="P967" s="28"/>
      <c r="Q967" s="28"/>
      <c r="R967" s="28"/>
      <c r="S967" s="28"/>
    </row>
    <row r="968" spans="12:19" ht="12.75" customHeight="1">
      <c r="L968" s="28"/>
      <c r="M968" s="28"/>
      <c r="N968" s="28"/>
      <c r="O968" s="28"/>
      <c r="P968" s="28"/>
      <c r="Q968" s="28"/>
      <c r="R968" s="28"/>
      <c r="S968" s="28"/>
    </row>
    <row r="969" spans="12:19" ht="12.75" customHeight="1">
      <c r="L969" s="28"/>
      <c r="M969" s="28"/>
      <c r="N969" s="28"/>
      <c r="O969" s="28"/>
      <c r="P969" s="28"/>
      <c r="Q969" s="28"/>
      <c r="R969" s="28"/>
      <c r="S969" s="28"/>
    </row>
    <row r="970" spans="12:19" ht="12.75" customHeight="1">
      <c r="L970" s="28"/>
      <c r="M970" s="28"/>
      <c r="N970" s="28"/>
      <c r="O970" s="28"/>
      <c r="P970" s="28"/>
      <c r="Q970" s="28"/>
      <c r="R970" s="28"/>
      <c r="S970" s="28"/>
    </row>
    <row r="971" spans="12:19" ht="12.75" customHeight="1">
      <c r="L971" s="28"/>
      <c r="M971" s="28"/>
      <c r="N971" s="28"/>
      <c r="O971" s="28"/>
      <c r="P971" s="28"/>
      <c r="Q971" s="28"/>
      <c r="R971" s="28"/>
      <c r="S971" s="28"/>
    </row>
    <row r="972" spans="12:19" ht="12.75" customHeight="1">
      <c r="L972" s="28"/>
      <c r="M972" s="28"/>
      <c r="N972" s="28"/>
      <c r="O972" s="28"/>
      <c r="P972" s="28"/>
      <c r="Q972" s="28"/>
      <c r="R972" s="28"/>
      <c r="S972" s="28"/>
    </row>
    <row r="973" spans="12:19" ht="12.75" customHeight="1">
      <c r="L973" s="28"/>
      <c r="M973" s="28"/>
      <c r="N973" s="28"/>
      <c r="O973" s="28"/>
      <c r="P973" s="28"/>
      <c r="Q973" s="28"/>
      <c r="R973" s="28"/>
      <c r="S973" s="28"/>
    </row>
    <row r="974" spans="12:19" ht="12.75" customHeight="1">
      <c r="L974" s="28"/>
      <c r="M974" s="28"/>
      <c r="N974" s="28"/>
      <c r="O974" s="28"/>
      <c r="P974" s="28"/>
      <c r="Q974" s="28"/>
      <c r="R974" s="28"/>
      <c r="S974" s="28"/>
    </row>
    <row r="975" spans="12:19" ht="12.75" customHeight="1">
      <c r="L975" s="28"/>
      <c r="M975" s="28"/>
      <c r="N975" s="28"/>
      <c r="O975" s="28"/>
      <c r="P975" s="28"/>
      <c r="Q975" s="28"/>
      <c r="R975" s="28"/>
      <c r="S975" s="28"/>
    </row>
    <row r="976" spans="12:19" ht="12.75" customHeight="1">
      <c r="L976" s="28"/>
      <c r="M976" s="28"/>
      <c r="N976" s="28"/>
      <c r="O976" s="28"/>
      <c r="P976" s="28"/>
      <c r="Q976" s="28"/>
      <c r="R976" s="28"/>
      <c r="S976" s="28"/>
    </row>
    <row r="977" spans="12:19" ht="12.75" customHeight="1">
      <c r="L977" s="28"/>
      <c r="M977" s="28"/>
      <c r="N977" s="28"/>
      <c r="O977" s="28"/>
      <c r="P977" s="28"/>
      <c r="Q977" s="28"/>
      <c r="R977" s="28"/>
      <c r="S977" s="28"/>
    </row>
    <row r="978" spans="12:19" ht="12.75" customHeight="1">
      <c r="L978" s="28"/>
      <c r="M978" s="28"/>
      <c r="N978" s="28"/>
      <c r="O978" s="28"/>
      <c r="P978" s="28"/>
      <c r="Q978" s="28"/>
      <c r="R978" s="28"/>
      <c r="S978" s="28"/>
    </row>
    <row r="979" spans="12:19" ht="12.75" customHeight="1">
      <c r="L979" s="28"/>
      <c r="M979" s="28"/>
      <c r="N979" s="28"/>
      <c r="O979" s="28"/>
      <c r="P979" s="28"/>
      <c r="Q979" s="28"/>
      <c r="R979" s="28"/>
      <c r="S979" s="28"/>
    </row>
    <row r="980" spans="12:19" ht="12.75" customHeight="1">
      <c r="L980" s="28"/>
      <c r="M980" s="28"/>
      <c r="N980" s="28"/>
      <c r="O980" s="28"/>
      <c r="P980" s="28"/>
      <c r="Q980" s="28"/>
      <c r="R980" s="28"/>
      <c r="S980" s="28"/>
    </row>
    <row r="981" spans="12:19" ht="12.75" customHeight="1">
      <c r="L981" s="28"/>
      <c r="M981" s="28"/>
      <c r="N981" s="28"/>
      <c r="O981" s="28"/>
      <c r="P981" s="28"/>
      <c r="Q981" s="28"/>
      <c r="R981" s="28"/>
      <c r="S981" s="28"/>
    </row>
    <row r="982" spans="12:19" ht="12.75" customHeight="1">
      <c r="L982" s="28"/>
      <c r="M982" s="28"/>
      <c r="N982" s="28"/>
      <c r="O982" s="28"/>
      <c r="P982" s="28"/>
      <c r="Q982" s="28"/>
      <c r="R982" s="28"/>
      <c r="S982" s="28"/>
    </row>
    <row r="983" spans="12:19" ht="12.75" customHeight="1">
      <c r="L983" s="28"/>
      <c r="M983" s="28"/>
      <c r="N983" s="28"/>
      <c r="O983" s="28"/>
      <c r="P983" s="28"/>
      <c r="Q983" s="28"/>
      <c r="R983" s="28"/>
      <c r="S983" s="28"/>
    </row>
    <row r="984" spans="12:19" ht="12.75" customHeight="1">
      <c r="L984" s="28"/>
      <c r="M984" s="28"/>
      <c r="N984" s="28"/>
      <c r="O984" s="28"/>
      <c r="P984" s="28"/>
      <c r="Q984" s="28"/>
      <c r="R984" s="28"/>
      <c r="S984" s="28"/>
    </row>
    <row r="985" spans="12:19" ht="12.75" customHeight="1">
      <c r="L985" s="28"/>
      <c r="M985" s="28"/>
      <c r="N985" s="28"/>
      <c r="O985" s="28"/>
      <c r="P985" s="28"/>
      <c r="Q985" s="28"/>
      <c r="R985" s="28"/>
      <c r="S985" s="28"/>
    </row>
    <row r="986" spans="12:19" ht="12.75" customHeight="1">
      <c r="L986" s="28"/>
      <c r="M986" s="28"/>
      <c r="N986" s="28"/>
      <c r="O986" s="28"/>
      <c r="P986" s="28"/>
      <c r="Q986" s="28"/>
      <c r="R986" s="28"/>
      <c r="S986" s="28"/>
    </row>
    <row r="987" spans="12:19" ht="12.75" customHeight="1">
      <c r="L987" s="28"/>
      <c r="M987" s="28"/>
      <c r="N987" s="28"/>
      <c r="O987" s="28"/>
      <c r="P987" s="28"/>
      <c r="Q987" s="28"/>
      <c r="R987" s="28"/>
      <c r="S987" s="28"/>
    </row>
    <row r="988" spans="12:19" ht="12.75" customHeight="1">
      <c r="L988" s="28"/>
      <c r="M988" s="28"/>
      <c r="N988" s="28"/>
      <c r="O988" s="28"/>
      <c r="P988" s="28"/>
      <c r="Q988" s="28"/>
      <c r="R988" s="28"/>
      <c r="S988" s="28"/>
    </row>
    <row r="989" spans="12:19" ht="12.75" customHeight="1">
      <c r="L989" s="28"/>
      <c r="M989" s="28"/>
      <c r="N989" s="28"/>
      <c r="O989" s="28"/>
      <c r="P989" s="28"/>
      <c r="Q989" s="28"/>
      <c r="R989" s="28"/>
      <c r="S989" s="28"/>
    </row>
    <row r="990" spans="12:19" ht="12.75" customHeight="1">
      <c r="L990" s="28"/>
      <c r="M990" s="28"/>
      <c r="N990" s="28"/>
      <c r="O990" s="28"/>
      <c r="P990" s="28"/>
      <c r="Q990" s="28"/>
      <c r="R990" s="28"/>
      <c r="S990" s="28"/>
    </row>
    <row r="991" spans="12:19" ht="12.75" customHeight="1">
      <c r="L991" s="28"/>
      <c r="M991" s="28"/>
      <c r="N991" s="28"/>
      <c r="O991" s="28"/>
      <c r="P991" s="28"/>
      <c r="Q991" s="28"/>
      <c r="R991" s="28"/>
      <c r="S991" s="28"/>
    </row>
    <row r="992" spans="12:19" ht="12.75" customHeight="1">
      <c r="L992" s="28"/>
      <c r="M992" s="28"/>
      <c r="N992" s="28"/>
      <c r="O992" s="28"/>
      <c r="P992" s="28"/>
      <c r="Q992" s="28"/>
      <c r="R992" s="28"/>
      <c r="S992" s="28"/>
    </row>
    <row r="993" spans="12:19" ht="12.75" customHeight="1">
      <c r="L993" s="28"/>
      <c r="M993" s="28"/>
      <c r="N993" s="28"/>
      <c r="O993" s="28"/>
      <c r="P993" s="28"/>
      <c r="Q993" s="28"/>
      <c r="R993" s="28"/>
      <c r="S993" s="28"/>
    </row>
    <row r="994" spans="12:19" ht="12.75" customHeight="1">
      <c r="L994" s="28"/>
      <c r="M994" s="28"/>
      <c r="N994" s="28"/>
      <c r="O994" s="28"/>
      <c r="P994" s="28"/>
      <c r="Q994" s="28"/>
      <c r="R994" s="28"/>
      <c r="S994" s="28"/>
    </row>
    <row r="995" spans="12:19" ht="12.75" customHeight="1">
      <c r="L995" s="28"/>
      <c r="M995" s="28"/>
      <c r="N995" s="28"/>
      <c r="O995" s="28"/>
      <c r="P995" s="28"/>
      <c r="Q995" s="28"/>
      <c r="R995" s="28"/>
      <c r="S995" s="28"/>
    </row>
    <row r="996" spans="12:19" ht="12.75" customHeight="1">
      <c r="L996" s="28"/>
      <c r="M996" s="28"/>
      <c r="N996" s="28"/>
      <c r="O996" s="28"/>
      <c r="P996" s="28"/>
      <c r="Q996" s="28"/>
      <c r="R996" s="28"/>
      <c r="S996" s="28"/>
    </row>
    <row r="997" spans="12:19" ht="12.75" customHeight="1">
      <c r="L997" s="28"/>
      <c r="M997" s="28"/>
      <c r="N997" s="28"/>
      <c r="O997" s="28"/>
      <c r="P997" s="28"/>
      <c r="Q997" s="28"/>
      <c r="R997" s="28"/>
      <c r="S997" s="28"/>
    </row>
    <row r="998" spans="12:19" ht="12.75" customHeight="1">
      <c r="L998" s="28"/>
      <c r="M998" s="28"/>
      <c r="N998" s="28"/>
      <c r="O998" s="28"/>
      <c r="P998" s="28"/>
      <c r="Q998" s="28"/>
      <c r="R998" s="28"/>
      <c r="S998" s="28"/>
    </row>
    <row r="999" spans="12:19" ht="12.75" customHeight="1">
      <c r="L999" s="28"/>
      <c r="M999" s="28"/>
      <c r="N999" s="28"/>
      <c r="O999" s="28"/>
      <c r="P999" s="28"/>
      <c r="Q999" s="28"/>
      <c r="R999" s="28"/>
      <c r="S999" s="28"/>
    </row>
    <row r="1000" spans="12:19" ht="12.75" customHeight="1">
      <c r="L1000" s="28"/>
      <c r="M1000" s="28"/>
      <c r="N1000" s="28"/>
      <c r="O1000" s="28"/>
      <c r="P1000" s="28"/>
      <c r="Q1000" s="28"/>
      <c r="R1000" s="28"/>
      <c r="S1000" s="28"/>
    </row>
    <row r="1001" spans="12:19" ht="12.75" customHeight="1">
      <c r="L1001" s="28"/>
      <c r="M1001" s="28"/>
      <c r="N1001" s="28"/>
      <c r="O1001" s="28"/>
      <c r="P1001" s="28"/>
      <c r="Q1001" s="28"/>
      <c r="R1001" s="28"/>
      <c r="S1001" s="28"/>
    </row>
    <row r="1002" spans="12:19" ht="12.75" customHeight="1">
      <c r="L1002" s="28"/>
      <c r="M1002" s="28"/>
      <c r="N1002" s="28"/>
      <c r="O1002" s="28"/>
      <c r="P1002" s="28"/>
      <c r="Q1002" s="28"/>
      <c r="R1002" s="28"/>
      <c r="S1002" s="28"/>
    </row>
    <row r="1003" spans="12:19" ht="12.75" customHeight="1">
      <c r="L1003" s="28"/>
      <c r="M1003" s="28"/>
      <c r="N1003" s="28"/>
      <c r="O1003" s="28"/>
      <c r="P1003" s="28"/>
      <c r="Q1003" s="28"/>
      <c r="R1003" s="28"/>
      <c r="S1003" s="28"/>
    </row>
    <row r="1004" spans="12:19" ht="12.75" customHeight="1">
      <c r="L1004" s="28"/>
      <c r="M1004" s="28"/>
      <c r="N1004" s="28"/>
      <c r="O1004" s="28"/>
      <c r="P1004" s="28"/>
      <c r="Q1004" s="28"/>
      <c r="R1004" s="28"/>
      <c r="S1004" s="28"/>
    </row>
    <row r="1005" spans="12:19" ht="12.75" customHeight="1">
      <c r="L1005" s="28"/>
      <c r="M1005" s="28"/>
      <c r="N1005" s="28"/>
      <c r="O1005" s="28"/>
      <c r="P1005" s="28"/>
      <c r="Q1005" s="28"/>
      <c r="R1005" s="28"/>
      <c r="S1005" s="28"/>
    </row>
    <row r="1006" spans="12:19" ht="12.75" customHeight="1">
      <c r="L1006" s="28"/>
      <c r="M1006" s="28"/>
      <c r="N1006" s="28"/>
      <c r="O1006" s="28"/>
      <c r="P1006" s="28"/>
      <c r="Q1006" s="28"/>
      <c r="R1006" s="28"/>
      <c r="S1006" s="28"/>
    </row>
    <row r="1007" spans="12:19" ht="12.75" customHeight="1">
      <c r="L1007" s="28"/>
      <c r="M1007" s="28"/>
      <c r="N1007" s="28"/>
      <c r="O1007" s="28"/>
      <c r="P1007" s="28"/>
      <c r="Q1007" s="28"/>
      <c r="R1007" s="28"/>
      <c r="S1007" s="28"/>
    </row>
    <row r="1008" spans="12:19" ht="12.75" customHeight="1">
      <c r="L1008" s="28"/>
      <c r="M1008" s="28"/>
      <c r="N1008" s="28"/>
      <c r="O1008" s="28"/>
      <c r="P1008" s="28"/>
      <c r="Q1008" s="28"/>
      <c r="R1008" s="28"/>
      <c r="S1008" s="28"/>
    </row>
    <row r="1009" spans="12:19" ht="12.75" customHeight="1">
      <c r="L1009" s="28"/>
      <c r="M1009" s="28"/>
      <c r="N1009" s="28"/>
      <c r="O1009" s="28"/>
      <c r="P1009" s="28"/>
      <c r="Q1009" s="28"/>
      <c r="R1009" s="28"/>
      <c r="S1009" s="28"/>
    </row>
    <row r="1010" spans="12:19" ht="12.75" customHeight="1">
      <c r="L1010" s="28"/>
      <c r="M1010" s="28"/>
      <c r="N1010" s="28"/>
      <c r="O1010" s="28"/>
      <c r="P1010" s="28"/>
      <c r="Q1010" s="28"/>
      <c r="R1010" s="28"/>
      <c r="S1010" s="28"/>
    </row>
    <row r="1011" spans="12:19" ht="12.75" customHeight="1">
      <c r="L1011" s="28"/>
      <c r="M1011" s="28"/>
      <c r="N1011" s="28"/>
      <c r="O1011" s="28"/>
      <c r="P1011" s="28"/>
      <c r="Q1011" s="28"/>
      <c r="R1011" s="28"/>
      <c r="S1011" s="28"/>
    </row>
    <row r="1012" spans="12:19" ht="12.75" customHeight="1">
      <c r="L1012" s="28"/>
      <c r="M1012" s="28"/>
      <c r="N1012" s="28"/>
      <c r="O1012" s="28"/>
      <c r="P1012" s="28"/>
      <c r="Q1012" s="28"/>
      <c r="R1012" s="28"/>
      <c r="S1012" s="28"/>
    </row>
    <row r="1013" spans="12:19" ht="12.75" customHeight="1">
      <c r="L1013" s="28"/>
      <c r="M1013" s="28"/>
      <c r="N1013" s="28"/>
      <c r="O1013" s="28"/>
      <c r="P1013" s="28"/>
      <c r="Q1013" s="28"/>
      <c r="R1013" s="28"/>
      <c r="S1013" s="28"/>
    </row>
    <row r="1014" spans="12:19" ht="12.75" customHeight="1">
      <c r="L1014" s="28"/>
      <c r="M1014" s="28"/>
      <c r="N1014" s="28"/>
      <c r="O1014" s="28"/>
      <c r="P1014" s="28"/>
      <c r="Q1014" s="28"/>
      <c r="R1014" s="28"/>
      <c r="S1014" s="28"/>
    </row>
    <row r="1015" spans="12:19" ht="12.75" customHeight="1">
      <c r="L1015" s="28"/>
      <c r="M1015" s="28"/>
      <c r="N1015" s="28"/>
      <c r="O1015" s="28"/>
      <c r="P1015" s="28"/>
      <c r="Q1015" s="28"/>
      <c r="R1015" s="28"/>
      <c r="S1015" s="28"/>
    </row>
    <row r="1016" spans="12:19" ht="12.75" customHeight="1">
      <c r="L1016" s="28"/>
      <c r="M1016" s="28"/>
      <c r="N1016" s="28"/>
      <c r="O1016" s="28"/>
      <c r="P1016" s="28"/>
      <c r="Q1016" s="28"/>
      <c r="R1016" s="28"/>
      <c r="S1016" s="28"/>
    </row>
    <row r="1017" spans="12:19" ht="12.75" customHeight="1">
      <c r="L1017" s="28"/>
      <c r="M1017" s="28"/>
      <c r="N1017" s="28"/>
      <c r="O1017" s="28"/>
      <c r="P1017" s="28"/>
      <c r="Q1017" s="28"/>
      <c r="R1017" s="28"/>
      <c r="S1017" s="28"/>
    </row>
    <row r="1018" spans="12:19" ht="12.75" customHeight="1">
      <c r="L1018" s="28"/>
      <c r="M1018" s="28"/>
      <c r="N1018" s="28"/>
      <c r="O1018" s="28"/>
      <c r="P1018" s="28"/>
      <c r="Q1018" s="28"/>
      <c r="R1018" s="28"/>
      <c r="S1018" s="28"/>
    </row>
    <row r="1019" spans="12:19" ht="12.75" customHeight="1">
      <c r="L1019" s="28"/>
      <c r="M1019" s="28"/>
      <c r="N1019" s="28"/>
      <c r="O1019" s="28"/>
      <c r="P1019" s="28"/>
      <c r="Q1019" s="28"/>
      <c r="R1019" s="28"/>
      <c r="S1019" s="28"/>
    </row>
    <row r="1020" spans="12:19" ht="12.75" customHeight="1">
      <c r="L1020" s="28"/>
      <c r="M1020" s="28"/>
      <c r="N1020" s="28"/>
      <c r="O1020" s="28"/>
      <c r="P1020" s="28"/>
      <c r="Q1020" s="28"/>
      <c r="R1020" s="28"/>
      <c r="S1020" s="28"/>
    </row>
    <row r="1021" spans="12:19" ht="12.75" customHeight="1">
      <c r="L1021" s="28"/>
      <c r="M1021" s="28"/>
      <c r="N1021" s="28"/>
      <c r="O1021" s="28"/>
      <c r="P1021" s="28"/>
      <c r="Q1021" s="28"/>
      <c r="R1021" s="28"/>
      <c r="S1021" s="28"/>
    </row>
    <row r="1022" spans="12:19" ht="12.75" customHeight="1">
      <c r="L1022" s="28"/>
      <c r="M1022" s="28"/>
      <c r="N1022" s="28"/>
      <c r="O1022" s="28"/>
      <c r="P1022" s="28"/>
      <c r="Q1022" s="28"/>
      <c r="R1022" s="28"/>
      <c r="S1022" s="28"/>
    </row>
    <row r="1023" spans="12:19" ht="12.75" customHeight="1">
      <c r="L1023" s="28"/>
      <c r="M1023" s="28"/>
      <c r="N1023" s="28"/>
      <c r="O1023" s="28"/>
      <c r="P1023" s="28"/>
      <c r="Q1023" s="28"/>
      <c r="R1023" s="28"/>
      <c r="S1023" s="28"/>
    </row>
    <row r="1024" spans="12:19" ht="12.75" customHeight="1">
      <c r="L1024" s="28"/>
      <c r="M1024" s="28"/>
      <c r="N1024" s="28"/>
      <c r="O1024" s="28"/>
      <c r="P1024" s="28"/>
      <c r="Q1024" s="28"/>
      <c r="R1024" s="28"/>
      <c r="S1024" s="28"/>
    </row>
    <row r="1025" spans="12:19" ht="12.75" customHeight="1">
      <c r="L1025" s="28"/>
      <c r="M1025" s="28"/>
      <c r="N1025" s="28"/>
      <c r="O1025" s="28"/>
      <c r="P1025" s="28"/>
      <c r="Q1025" s="28"/>
      <c r="R1025" s="28"/>
      <c r="S1025" s="28"/>
    </row>
    <row r="1026" spans="12:19" ht="12.75" customHeight="1">
      <c r="L1026" s="28"/>
      <c r="M1026" s="28"/>
      <c r="N1026" s="28"/>
      <c r="O1026" s="28"/>
      <c r="P1026" s="28"/>
      <c r="Q1026" s="28"/>
      <c r="R1026" s="28"/>
      <c r="S1026" s="28"/>
    </row>
    <row r="1027" spans="12:19" ht="12.75" customHeight="1">
      <c r="L1027" s="28"/>
      <c r="M1027" s="28"/>
      <c r="N1027" s="28"/>
      <c r="O1027" s="28"/>
      <c r="P1027" s="28"/>
      <c r="Q1027" s="28"/>
      <c r="R1027" s="28"/>
      <c r="S1027" s="28"/>
    </row>
    <row r="1028" spans="12:19" ht="12.75" customHeight="1">
      <c r="L1028" s="28"/>
      <c r="M1028" s="28"/>
      <c r="N1028" s="28"/>
      <c r="O1028" s="28"/>
      <c r="P1028" s="28"/>
      <c r="Q1028" s="28"/>
      <c r="R1028" s="28"/>
      <c r="S1028" s="28"/>
    </row>
    <row r="1029" spans="12:19" ht="12.75" customHeight="1">
      <c r="L1029" s="28"/>
      <c r="M1029" s="28"/>
      <c r="N1029" s="28"/>
      <c r="O1029" s="28"/>
      <c r="P1029" s="28"/>
      <c r="Q1029" s="28"/>
      <c r="R1029" s="28"/>
      <c r="S1029" s="28"/>
    </row>
    <row r="1030" spans="12:19" ht="12.75" customHeight="1">
      <c r="L1030" s="28"/>
      <c r="M1030" s="28"/>
      <c r="N1030" s="28"/>
      <c r="O1030" s="28"/>
      <c r="P1030" s="28"/>
      <c r="Q1030" s="28"/>
      <c r="R1030" s="28"/>
      <c r="S1030" s="28"/>
    </row>
    <row r="1031" spans="12:19" ht="12.75" customHeight="1">
      <c r="L1031" s="28"/>
      <c r="M1031" s="28"/>
      <c r="N1031" s="28"/>
      <c r="O1031" s="28"/>
      <c r="P1031" s="28"/>
      <c r="Q1031" s="28"/>
      <c r="R1031" s="28"/>
      <c r="S1031" s="28"/>
    </row>
    <row r="1032" spans="12:19" ht="12.75" customHeight="1">
      <c r="L1032" s="28"/>
      <c r="M1032" s="28"/>
      <c r="N1032" s="28"/>
      <c r="O1032" s="28"/>
      <c r="P1032" s="28"/>
      <c r="Q1032" s="28"/>
      <c r="R1032" s="28"/>
      <c r="S1032" s="28"/>
    </row>
    <row r="1033" spans="12:19" ht="12.75" customHeight="1">
      <c r="L1033" s="28"/>
      <c r="M1033" s="28"/>
      <c r="N1033" s="28"/>
      <c r="O1033" s="28"/>
      <c r="P1033" s="28"/>
      <c r="Q1033" s="28"/>
      <c r="R1033" s="28"/>
      <c r="S1033" s="28"/>
    </row>
    <row r="1034" spans="12:19" ht="12.75" customHeight="1">
      <c r="L1034" s="28"/>
      <c r="M1034" s="28"/>
      <c r="N1034" s="28"/>
      <c r="O1034" s="28"/>
      <c r="P1034" s="28"/>
      <c r="Q1034" s="28"/>
      <c r="R1034" s="28"/>
      <c r="S1034" s="28"/>
    </row>
    <row r="1035" spans="12:19" ht="12.75" customHeight="1">
      <c r="L1035" s="28"/>
      <c r="M1035" s="28"/>
      <c r="N1035" s="28"/>
      <c r="O1035" s="28"/>
      <c r="P1035" s="28"/>
      <c r="Q1035" s="28"/>
      <c r="R1035" s="28"/>
      <c r="S1035" s="28"/>
    </row>
    <row r="1036" spans="12:19" ht="12.75" customHeight="1">
      <c r="L1036" s="28"/>
      <c r="M1036" s="28"/>
      <c r="N1036" s="28"/>
      <c r="O1036" s="28"/>
      <c r="P1036" s="28"/>
      <c r="Q1036" s="28"/>
      <c r="R1036" s="28"/>
      <c r="S1036" s="28"/>
    </row>
    <row r="1037" spans="12:19" ht="12.75" customHeight="1">
      <c r="L1037" s="28"/>
      <c r="M1037" s="28"/>
      <c r="N1037" s="28"/>
      <c r="O1037" s="28"/>
      <c r="P1037" s="28"/>
      <c r="Q1037" s="28"/>
      <c r="R1037" s="28"/>
      <c r="S1037" s="28"/>
    </row>
    <row r="1038" spans="12:19" ht="12.75" customHeight="1">
      <c r="L1038" s="28"/>
      <c r="M1038" s="28"/>
      <c r="N1038" s="28"/>
      <c r="O1038" s="28"/>
      <c r="P1038" s="28"/>
      <c r="Q1038" s="28"/>
      <c r="R1038" s="28"/>
      <c r="S1038" s="28"/>
    </row>
    <row r="1039" spans="12:19" ht="12.75" customHeight="1">
      <c r="L1039" s="28"/>
      <c r="M1039" s="28"/>
      <c r="N1039" s="28"/>
      <c r="O1039" s="28"/>
      <c r="P1039" s="28"/>
      <c r="Q1039" s="28"/>
      <c r="R1039" s="28"/>
      <c r="S1039" s="28"/>
    </row>
    <row r="1040" spans="12:19" ht="12.75" customHeight="1">
      <c r="L1040" s="28"/>
      <c r="M1040" s="28"/>
      <c r="N1040" s="28"/>
      <c r="O1040" s="28"/>
      <c r="P1040" s="28"/>
      <c r="Q1040" s="28"/>
      <c r="R1040" s="28"/>
      <c r="S1040" s="28"/>
    </row>
    <row r="1041" spans="12:19" ht="12.75" customHeight="1">
      <c r="L1041" s="28"/>
      <c r="M1041" s="28"/>
      <c r="N1041" s="28"/>
      <c r="O1041" s="28"/>
      <c r="P1041" s="28"/>
      <c r="Q1041" s="28"/>
      <c r="R1041" s="28"/>
      <c r="S1041" s="28"/>
    </row>
    <row r="1042" spans="12:19" ht="12.75" customHeight="1">
      <c r="L1042" s="28"/>
      <c r="M1042" s="28"/>
      <c r="N1042" s="28"/>
      <c r="O1042" s="28"/>
      <c r="P1042" s="28"/>
      <c r="Q1042" s="28"/>
      <c r="R1042" s="28"/>
      <c r="S1042" s="28"/>
    </row>
    <row r="1043" spans="12:19" ht="12.75" customHeight="1">
      <c r="L1043" s="28"/>
      <c r="M1043" s="28"/>
      <c r="N1043" s="28"/>
      <c r="O1043" s="28"/>
      <c r="P1043" s="28"/>
      <c r="Q1043" s="28"/>
      <c r="R1043" s="28"/>
      <c r="S1043" s="28"/>
    </row>
    <row r="1044" spans="12:19" ht="12.75" customHeight="1">
      <c r="L1044" s="28"/>
      <c r="M1044" s="28"/>
      <c r="N1044" s="28"/>
      <c r="O1044" s="28"/>
      <c r="P1044" s="28"/>
      <c r="Q1044" s="28"/>
      <c r="R1044" s="28"/>
      <c r="S1044" s="28"/>
    </row>
    <row r="1045" spans="12:19" ht="12.75" customHeight="1">
      <c r="L1045" s="28"/>
      <c r="M1045" s="28"/>
      <c r="N1045" s="28"/>
      <c r="O1045" s="28"/>
      <c r="P1045" s="28"/>
      <c r="Q1045" s="28"/>
      <c r="R1045" s="28"/>
      <c r="S1045" s="28"/>
    </row>
    <row r="1046" spans="12:19" ht="12.75" customHeight="1">
      <c r="L1046" s="28"/>
      <c r="M1046" s="28"/>
      <c r="N1046" s="28"/>
      <c r="O1046" s="28"/>
      <c r="P1046" s="28"/>
      <c r="Q1046" s="28"/>
      <c r="R1046" s="28"/>
      <c r="S1046" s="28"/>
    </row>
    <row r="1047" spans="12:19" ht="12.75" customHeight="1">
      <c r="L1047" s="28"/>
      <c r="M1047" s="28"/>
      <c r="N1047" s="28"/>
      <c r="O1047" s="28"/>
      <c r="P1047" s="28"/>
      <c r="Q1047" s="28"/>
      <c r="R1047" s="28"/>
      <c r="S1047" s="28"/>
    </row>
    <row r="1048" spans="12:19" ht="12.75" customHeight="1">
      <c r="L1048" s="28"/>
      <c r="M1048" s="28"/>
      <c r="N1048" s="28"/>
      <c r="O1048" s="28"/>
      <c r="P1048" s="28"/>
      <c r="Q1048" s="28"/>
      <c r="R1048" s="28"/>
      <c r="S1048" s="28"/>
    </row>
    <row r="1049" spans="12:19" ht="12.75" customHeight="1">
      <c r="L1049" s="28"/>
      <c r="M1049" s="28"/>
      <c r="N1049" s="28"/>
      <c r="O1049" s="28"/>
      <c r="P1049" s="28"/>
      <c r="Q1049" s="28"/>
      <c r="R1049" s="28"/>
      <c r="S1049" s="28"/>
    </row>
    <row r="1050" spans="12:19" ht="12.75" customHeight="1">
      <c r="L1050" s="28"/>
      <c r="M1050" s="28"/>
      <c r="N1050" s="28"/>
      <c r="O1050" s="28"/>
      <c r="P1050" s="28"/>
      <c r="Q1050" s="28"/>
      <c r="R1050" s="28"/>
      <c r="S1050" s="28"/>
    </row>
    <row r="1051" spans="12:19" ht="12.75" customHeight="1">
      <c r="L1051" s="28"/>
      <c r="M1051" s="28"/>
      <c r="N1051" s="28"/>
      <c r="O1051" s="28"/>
      <c r="P1051" s="28"/>
      <c r="Q1051" s="28"/>
      <c r="R1051" s="28"/>
      <c r="S1051" s="28"/>
    </row>
    <row r="1052" spans="12:19" ht="12.75" customHeight="1">
      <c r="L1052" s="28"/>
      <c r="M1052" s="28"/>
      <c r="N1052" s="28"/>
      <c r="O1052" s="28"/>
      <c r="P1052" s="28"/>
      <c r="Q1052" s="28"/>
      <c r="R1052" s="28"/>
      <c r="S1052" s="28"/>
    </row>
    <row r="1053" spans="12:19" ht="12.75" customHeight="1">
      <c r="L1053" s="28"/>
      <c r="M1053" s="28"/>
      <c r="N1053" s="28"/>
      <c r="O1053" s="28"/>
      <c r="P1053" s="28"/>
      <c r="Q1053" s="28"/>
      <c r="R1053" s="28"/>
      <c r="S1053" s="28"/>
    </row>
    <row r="1054" spans="12:19" ht="12.75" customHeight="1">
      <c r="L1054" s="28"/>
      <c r="M1054" s="28"/>
      <c r="N1054" s="28"/>
      <c r="O1054" s="28"/>
      <c r="P1054" s="28"/>
      <c r="Q1054" s="28"/>
      <c r="R1054" s="28"/>
      <c r="S1054" s="28"/>
    </row>
    <row r="1055" spans="12:19" ht="12.75" customHeight="1">
      <c r="L1055" s="28"/>
      <c r="M1055" s="28"/>
      <c r="N1055" s="28"/>
      <c r="O1055" s="28"/>
      <c r="P1055" s="28"/>
      <c r="Q1055" s="28"/>
      <c r="R1055" s="28"/>
      <c r="S1055" s="28"/>
    </row>
    <row r="1056" spans="12:19" ht="12.75" customHeight="1">
      <c r="L1056" s="28"/>
      <c r="M1056" s="28"/>
      <c r="N1056" s="28"/>
      <c r="O1056" s="28"/>
      <c r="P1056" s="28"/>
      <c r="Q1056" s="28"/>
      <c r="R1056" s="28"/>
      <c r="S1056" s="28"/>
    </row>
    <row r="1057" spans="12:19" ht="12.75" customHeight="1">
      <c r="L1057" s="28"/>
      <c r="M1057" s="28"/>
      <c r="N1057" s="28"/>
      <c r="O1057" s="28"/>
      <c r="P1057" s="28"/>
      <c r="Q1057" s="28"/>
      <c r="R1057" s="28"/>
      <c r="S1057" s="28"/>
    </row>
    <row r="1058" spans="12:19" ht="12.75" customHeight="1">
      <c r="L1058" s="28"/>
      <c r="M1058" s="28"/>
      <c r="N1058" s="28"/>
      <c r="O1058" s="28"/>
      <c r="P1058" s="28"/>
      <c r="Q1058" s="28"/>
      <c r="R1058" s="28"/>
      <c r="S1058" s="28"/>
    </row>
    <row r="1059" spans="12:19" ht="12.75" customHeight="1">
      <c r="L1059" s="28"/>
      <c r="M1059" s="28"/>
      <c r="N1059" s="28"/>
      <c r="O1059" s="28"/>
      <c r="P1059" s="28"/>
      <c r="Q1059" s="28"/>
      <c r="R1059" s="28"/>
      <c r="S1059" s="28"/>
    </row>
    <row r="1060" spans="12:19" ht="12.75" customHeight="1">
      <c r="L1060" s="28"/>
      <c r="M1060" s="28"/>
      <c r="N1060" s="28"/>
      <c r="O1060" s="28"/>
      <c r="P1060" s="28"/>
      <c r="Q1060" s="28"/>
      <c r="R1060" s="28"/>
      <c r="S1060" s="28"/>
    </row>
    <row r="1061" spans="12:19" ht="12.75" customHeight="1">
      <c r="L1061" s="28"/>
      <c r="M1061" s="28"/>
      <c r="N1061" s="28"/>
      <c r="O1061" s="28"/>
      <c r="P1061" s="28"/>
      <c r="Q1061" s="28"/>
      <c r="R1061" s="28"/>
      <c r="S1061" s="28"/>
    </row>
    <row r="1062" spans="12:19" ht="12.75" customHeight="1">
      <c r="L1062" s="28"/>
      <c r="M1062" s="28"/>
      <c r="N1062" s="28"/>
      <c r="O1062" s="28"/>
      <c r="P1062" s="28"/>
      <c r="Q1062" s="28"/>
      <c r="R1062" s="28"/>
      <c r="S1062" s="28"/>
    </row>
    <row r="1063" spans="12:19" ht="12.75" customHeight="1">
      <c r="L1063" s="28"/>
      <c r="M1063" s="28"/>
      <c r="N1063" s="28"/>
      <c r="O1063" s="28"/>
      <c r="P1063" s="28"/>
      <c r="Q1063" s="28"/>
      <c r="R1063" s="28"/>
      <c r="S1063" s="28"/>
    </row>
    <row r="1064" spans="12:19" ht="12.75" customHeight="1">
      <c r="L1064" s="28"/>
      <c r="M1064" s="28"/>
      <c r="N1064" s="28"/>
      <c r="O1064" s="28"/>
      <c r="P1064" s="28"/>
      <c r="Q1064" s="28"/>
      <c r="R1064" s="28"/>
      <c r="S1064" s="28"/>
    </row>
    <row r="1065" spans="12:19" ht="12.75" customHeight="1">
      <c r="L1065" s="28"/>
      <c r="M1065" s="28"/>
      <c r="N1065" s="28"/>
      <c r="O1065" s="28"/>
      <c r="P1065" s="28"/>
      <c r="Q1065" s="28"/>
      <c r="R1065" s="28"/>
      <c r="S1065" s="28"/>
    </row>
    <row r="1066" spans="12:19" ht="12.75" customHeight="1">
      <c r="L1066" s="28"/>
      <c r="M1066" s="28"/>
      <c r="N1066" s="28"/>
      <c r="O1066" s="28"/>
      <c r="P1066" s="28"/>
      <c r="Q1066" s="28"/>
      <c r="R1066" s="28"/>
      <c r="S1066" s="28"/>
    </row>
    <row r="1067" spans="12:19" ht="12.75" customHeight="1">
      <c r="L1067" s="28"/>
      <c r="M1067" s="28"/>
      <c r="N1067" s="28"/>
      <c r="O1067" s="28"/>
      <c r="P1067" s="28"/>
      <c r="Q1067" s="28"/>
      <c r="R1067" s="28"/>
      <c r="S1067" s="28"/>
    </row>
    <row r="1068" spans="12:19" ht="12.75" customHeight="1">
      <c r="L1068" s="28"/>
      <c r="M1068" s="28"/>
      <c r="N1068" s="28"/>
      <c r="O1068" s="28"/>
      <c r="P1068" s="28"/>
      <c r="Q1068" s="28"/>
      <c r="R1068" s="28"/>
      <c r="S1068" s="28"/>
    </row>
    <row r="1069" spans="12:19" ht="12.75" customHeight="1">
      <c r="L1069" s="28"/>
      <c r="M1069" s="28"/>
      <c r="N1069" s="28"/>
      <c r="O1069" s="28"/>
      <c r="P1069" s="28"/>
      <c r="Q1069" s="28"/>
      <c r="R1069" s="28"/>
      <c r="S1069" s="28"/>
    </row>
    <row r="1070" spans="12:19" ht="12.75" customHeight="1">
      <c r="L1070" s="28"/>
      <c r="M1070" s="28"/>
      <c r="N1070" s="28"/>
      <c r="O1070" s="28"/>
      <c r="P1070" s="28"/>
      <c r="Q1070" s="28"/>
      <c r="R1070" s="28"/>
      <c r="S1070" s="28"/>
    </row>
    <row r="1071" spans="12:19" ht="12.75" customHeight="1">
      <c r="L1071" s="28"/>
      <c r="M1071" s="28"/>
      <c r="N1071" s="28"/>
      <c r="O1071" s="28"/>
      <c r="P1071" s="28"/>
      <c r="Q1071" s="28"/>
      <c r="R1071" s="28"/>
      <c r="S1071" s="28"/>
    </row>
    <row r="1072" spans="12:19" ht="12.75" customHeight="1">
      <c r="L1072" s="28"/>
      <c r="M1072" s="28"/>
      <c r="N1072" s="28"/>
      <c r="O1072" s="28"/>
      <c r="P1072" s="28"/>
      <c r="Q1072" s="28"/>
      <c r="R1072" s="28"/>
      <c r="S1072" s="28"/>
    </row>
    <row r="1073" spans="12:19" ht="12.75" customHeight="1">
      <c r="L1073" s="28"/>
      <c r="M1073" s="28"/>
      <c r="N1073" s="28"/>
      <c r="O1073" s="28"/>
      <c r="P1073" s="28"/>
      <c r="Q1073" s="28"/>
      <c r="R1073" s="28"/>
      <c r="S1073" s="28"/>
    </row>
    <row r="1074" spans="12:19" ht="12.75" customHeight="1">
      <c r="L1074" s="28"/>
      <c r="M1074" s="28"/>
      <c r="N1074" s="28"/>
      <c r="O1074" s="28"/>
      <c r="P1074" s="28"/>
      <c r="Q1074" s="28"/>
      <c r="R1074" s="28"/>
      <c r="S1074" s="28"/>
    </row>
    <row r="1075" spans="12:19" ht="12.75" customHeight="1">
      <c r="L1075" s="28"/>
      <c r="M1075" s="28"/>
      <c r="N1075" s="28"/>
      <c r="O1075" s="28"/>
      <c r="P1075" s="28"/>
      <c r="Q1075" s="28"/>
      <c r="R1075" s="28"/>
      <c r="S1075" s="28"/>
    </row>
    <row r="1076" spans="12:19" ht="12.75" customHeight="1">
      <c r="L1076" s="28"/>
      <c r="M1076" s="28"/>
      <c r="N1076" s="28"/>
      <c r="O1076" s="28"/>
      <c r="P1076" s="28"/>
      <c r="Q1076" s="28"/>
      <c r="R1076" s="28"/>
      <c r="S1076" s="28"/>
    </row>
    <row r="1077" spans="12:19" ht="12.75" customHeight="1">
      <c r="L1077" s="28"/>
      <c r="M1077" s="28"/>
      <c r="N1077" s="28"/>
      <c r="O1077" s="28"/>
      <c r="P1077" s="28"/>
      <c r="Q1077" s="28"/>
      <c r="R1077" s="28"/>
      <c r="S1077" s="28"/>
    </row>
    <row r="1078" spans="12:19" ht="12.75" customHeight="1">
      <c r="L1078" s="28"/>
      <c r="M1078" s="28"/>
      <c r="N1078" s="28"/>
      <c r="O1078" s="28"/>
      <c r="P1078" s="28"/>
      <c r="Q1078" s="28"/>
      <c r="R1078" s="28"/>
      <c r="S1078" s="28"/>
    </row>
    <row r="1079" spans="12:19" ht="12.75" customHeight="1">
      <c r="L1079" s="28"/>
      <c r="M1079" s="28"/>
      <c r="N1079" s="28"/>
      <c r="O1079" s="28"/>
      <c r="P1079" s="28"/>
      <c r="Q1079" s="28"/>
      <c r="R1079" s="28"/>
      <c r="S1079" s="28"/>
    </row>
    <row r="1080" spans="12:19" ht="12.75" customHeight="1">
      <c r="L1080" s="28"/>
      <c r="M1080" s="28"/>
      <c r="N1080" s="28"/>
      <c r="O1080" s="28"/>
      <c r="P1080" s="28"/>
      <c r="Q1080" s="28"/>
      <c r="R1080" s="28"/>
      <c r="S1080" s="28"/>
    </row>
    <row r="1081" spans="12:19" ht="12.75" customHeight="1">
      <c r="L1081" s="28"/>
      <c r="M1081" s="28"/>
      <c r="N1081" s="28"/>
      <c r="O1081" s="28"/>
      <c r="P1081" s="28"/>
      <c r="Q1081" s="28"/>
      <c r="R1081" s="28"/>
      <c r="S1081" s="28"/>
    </row>
    <row r="1082" spans="12:19" ht="12.75" customHeight="1">
      <c r="L1082" s="28"/>
      <c r="M1082" s="28"/>
      <c r="N1082" s="28"/>
      <c r="O1082" s="28"/>
      <c r="P1082" s="28"/>
      <c r="Q1082" s="28"/>
      <c r="R1082" s="28"/>
      <c r="S1082" s="28"/>
    </row>
    <row r="1083" spans="12:19" ht="12.75" customHeight="1">
      <c r="L1083" s="28"/>
      <c r="M1083" s="28"/>
      <c r="N1083" s="28"/>
      <c r="O1083" s="28"/>
      <c r="P1083" s="28"/>
      <c r="Q1083" s="28"/>
      <c r="R1083" s="28"/>
      <c r="S1083" s="28"/>
    </row>
    <row r="1084" spans="12:19" ht="12.75" customHeight="1">
      <c r="L1084" s="28"/>
      <c r="M1084" s="28"/>
      <c r="N1084" s="28"/>
      <c r="O1084" s="28"/>
      <c r="P1084" s="28"/>
      <c r="Q1084" s="28"/>
      <c r="R1084" s="28"/>
      <c r="S1084" s="28"/>
    </row>
    <row r="1085" spans="12:19" ht="12.75" customHeight="1">
      <c r="L1085" s="28"/>
      <c r="M1085" s="28"/>
      <c r="N1085" s="28"/>
      <c r="O1085" s="28"/>
      <c r="P1085" s="28"/>
      <c r="Q1085" s="28"/>
      <c r="R1085" s="28"/>
      <c r="S1085" s="28"/>
    </row>
    <row r="1086" spans="12:19" ht="12.75" customHeight="1">
      <c r="L1086" s="28"/>
      <c r="M1086" s="28"/>
      <c r="N1086" s="28"/>
      <c r="O1086" s="28"/>
      <c r="P1086" s="28"/>
      <c r="Q1086" s="28"/>
      <c r="R1086" s="28"/>
      <c r="S1086" s="28"/>
    </row>
    <row r="1087" spans="12:19" ht="12.75" customHeight="1">
      <c r="L1087" s="28"/>
      <c r="M1087" s="28"/>
      <c r="N1087" s="28"/>
      <c r="O1087" s="28"/>
      <c r="P1087" s="28"/>
      <c r="Q1087" s="28"/>
      <c r="R1087" s="28"/>
      <c r="S1087" s="28"/>
    </row>
    <row r="1088" spans="12:19" ht="12.75" customHeight="1">
      <c r="L1088" s="28"/>
      <c r="M1088" s="28"/>
      <c r="N1088" s="28"/>
      <c r="O1088" s="28"/>
      <c r="P1088" s="28"/>
      <c r="Q1088" s="28"/>
      <c r="R1088" s="28"/>
      <c r="S1088" s="28"/>
    </row>
    <row r="1089" spans="12:19" ht="12.75" customHeight="1">
      <c r="L1089" s="28"/>
      <c r="M1089" s="28"/>
      <c r="N1089" s="28"/>
      <c r="O1089" s="28"/>
      <c r="P1089" s="28"/>
      <c r="Q1089" s="28"/>
      <c r="R1089" s="28"/>
      <c r="S1089" s="28"/>
    </row>
    <row r="1090" spans="12:19" ht="12.75" customHeight="1">
      <c r="L1090" s="28"/>
      <c r="M1090" s="28"/>
      <c r="N1090" s="28"/>
      <c r="O1090" s="28"/>
      <c r="P1090" s="28"/>
      <c r="Q1090" s="28"/>
      <c r="R1090" s="28"/>
      <c r="S1090" s="28"/>
    </row>
    <row r="1091" spans="12:19" ht="12.75" customHeight="1">
      <c r="L1091" s="28"/>
      <c r="M1091" s="28"/>
      <c r="N1091" s="28"/>
      <c r="O1091" s="28"/>
      <c r="P1091" s="28"/>
      <c r="Q1091" s="28"/>
      <c r="R1091" s="28"/>
      <c r="S1091" s="28"/>
    </row>
    <row r="1092" spans="12:19" ht="12.75" customHeight="1">
      <c r="L1092" s="28"/>
      <c r="M1092" s="28"/>
      <c r="N1092" s="28"/>
      <c r="O1092" s="28"/>
      <c r="P1092" s="28"/>
      <c r="Q1092" s="28"/>
      <c r="R1092" s="28"/>
      <c r="S1092" s="28"/>
    </row>
    <row r="1093" spans="12:19" ht="12.75" customHeight="1">
      <c r="L1093" s="28"/>
      <c r="M1093" s="28"/>
      <c r="N1093" s="28"/>
      <c r="O1093" s="28"/>
      <c r="P1093" s="28"/>
      <c r="Q1093" s="28"/>
      <c r="R1093" s="28"/>
      <c r="S1093" s="28"/>
    </row>
    <row r="1094" spans="12:19" ht="12.75" customHeight="1">
      <c r="L1094" s="28"/>
      <c r="M1094" s="28"/>
      <c r="N1094" s="28"/>
      <c r="O1094" s="28"/>
      <c r="P1094" s="28"/>
      <c r="Q1094" s="28"/>
      <c r="R1094" s="28"/>
      <c r="S1094" s="28"/>
    </row>
    <row r="1095" spans="12:19" ht="12.75" customHeight="1">
      <c r="L1095" s="28"/>
      <c r="M1095" s="28"/>
      <c r="N1095" s="28"/>
      <c r="O1095" s="28"/>
      <c r="P1095" s="28"/>
      <c r="Q1095" s="28"/>
      <c r="R1095" s="28"/>
      <c r="S1095" s="28"/>
    </row>
    <row r="1096" spans="12:19" ht="12.75" customHeight="1">
      <c r="L1096" s="28"/>
      <c r="M1096" s="28"/>
      <c r="N1096" s="28"/>
      <c r="O1096" s="28"/>
      <c r="P1096" s="28"/>
      <c r="Q1096" s="28"/>
      <c r="R1096" s="28"/>
      <c r="S1096" s="28"/>
    </row>
    <row r="1097" spans="12:19" ht="12.75" customHeight="1">
      <c r="L1097" s="28"/>
      <c r="M1097" s="28"/>
      <c r="N1097" s="28"/>
      <c r="O1097" s="28"/>
      <c r="P1097" s="28"/>
      <c r="Q1097" s="28"/>
      <c r="R1097" s="28"/>
      <c r="S1097" s="28"/>
    </row>
    <row r="1098" spans="12:19" ht="12.75" customHeight="1">
      <c r="L1098" s="28"/>
      <c r="M1098" s="28"/>
      <c r="N1098" s="28"/>
      <c r="O1098" s="28"/>
      <c r="P1098" s="28"/>
      <c r="Q1098" s="28"/>
      <c r="R1098" s="28"/>
      <c r="S1098" s="28"/>
    </row>
    <row r="1099" spans="12:19" ht="12.75" customHeight="1">
      <c r="L1099" s="28"/>
      <c r="M1099" s="28"/>
      <c r="N1099" s="28"/>
      <c r="O1099" s="28"/>
      <c r="P1099" s="28"/>
      <c r="Q1099" s="28"/>
      <c r="R1099" s="28"/>
      <c r="S1099" s="28"/>
    </row>
    <row r="1100" spans="12:19" ht="12.75" customHeight="1">
      <c r="L1100" s="28"/>
      <c r="M1100" s="28"/>
      <c r="N1100" s="28"/>
      <c r="O1100" s="28"/>
      <c r="P1100" s="28"/>
      <c r="Q1100" s="28"/>
      <c r="R1100" s="28"/>
      <c r="S1100" s="28"/>
    </row>
    <row r="1101" spans="12:19" ht="12.75" customHeight="1">
      <c r="L1101" s="28"/>
      <c r="M1101" s="28"/>
      <c r="N1101" s="28"/>
      <c r="O1101" s="28"/>
      <c r="P1101" s="28"/>
      <c r="Q1101" s="28"/>
      <c r="R1101" s="28"/>
      <c r="S1101" s="28"/>
    </row>
    <row r="1102" spans="12:19" ht="12.75" customHeight="1">
      <c r="L1102" s="28"/>
      <c r="M1102" s="28"/>
      <c r="N1102" s="28"/>
      <c r="O1102" s="28"/>
      <c r="P1102" s="28"/>
      <c r="Q1102" s="28"/>
      <c r="R1102" s="28"/>
      <c r="S1102" s="28"/>
    </row>
    <row r="1103" spans="12:19" ht="12.75" customHeight="1">
      <c r="L1103" s="28"/>
      <c r="M1103" s="28"/>
      <c r="N1103" s="28"/>
      <c r="O1103" s="28"/>
      <c r="P1103" s="28"/>
      <c r="Q1103" s="28"/>
      <c r="R1103" s="28"/>
      <c r="S1103" s="28"/>
    </row>
    <row r="1104" spans="12:19" ht="12.75" customHeight="1">
      <c r="L1104" s="28"/>
      <c r="M1104" s="28"/>
      <c r="N1104" s="28"/>
      <c r="O1104" s="28"/>
      <c r="P1104" s="28"/>
      <c r="Q1104" s="28"/>
      <c r="R1104" s="28"/>
      <c r="S1104" s="28"/>
    </row>
    <row r="1105" spans="12:19" ht="12.75" customHeight="1">
      <c r="L1105" s="28"/>
      <c r="M1105" s="28"/>
      <c r="N1105" s="28"/>
      <c r="O1105" s="28"/>
      <c r="P1105" s="28"/>
      <c r="Q1105" s="28"/>
      <c r="R1105" s="28"/>
      <c r="S1105" s="28"/>
    </row>
    <row r="1106" spans="12:19" ht="12.75" customHeight="1">
      <c r="L1106" s="28"/>
      <c r="M1106" s="28"/>
      <c r="N1106" s="28"/>
      <c r="O1106" s="28"/>
      <c r="P1106" s="28"/>
      <c r="Q1106" s="28"/>
      <c r="R1106" s="28"/>
      <c r="S1106" s="28"/>
    </row>
    <row r="1107" spans="12:19" ht="12.75" customHeight="1">
      <c r="L1107" s="28"/>
      <c r="M1107" s="28"/>
      <c r="N1107" s="28"/>
      <c r="O1107" s="28"/>
      <c r="P1107" s="28"/>
      <c r="Q1107" s="28"/>
      <c r="R1107" s="28"/>
      <c r="S1107" s="28"/>
    </row>
    <row r="1108" spans="12:19" ht="12.75" customHeight="1">
      <c r="L1108" s="28"/>
      <c r="M1108" s="28"/>
      <c r="N1108" s="28"/>
      <c r="O1108" s="28"/>
      <c r="P1108" s="28"/>
      <c r="Q1108" s="28"/>
      <c r="R1108" s="28"/>
      <c r="S1108" s="28"/>
    </row>
    <row r="1109" spans="12:19" ht="12.75" customHeight="1">
      <c r="L1109" s="28"/>
      <c r="M1109" s="28"/>
      <c r="N1109" s="28"/>
      <c r="O1109" s="28"/>
      <c r="P1109" s="28"/>
      <c r="Q1109" s="28"/>
      <c r="R1109" s="28"/>
      <c r="S1109" s="28"/>
    </row>
    <row r="1110" spans="12:19" ht="12.75" customHeight="1">
      <c r="L1110" s="28"/>
      <c r="M1110" s="28"/>
      <c r="N1110" s="28"/>
      <c r="O1110" s="28"/>
      <c r="P1110" s="28"/>
      <c r="Q1110" s="28"/>
      <c r="R1110" s="28"/>
      <c r="S1110" s="28"/>
    </row>
    <row r="1111" spans="12:19" ht="12.75" customHeight="1">
      <c r="L1111" s="28"/>
      <c r="M1111" s="28"/>
      <c r="N1111" s="28"/>
      <c r="O1111" s="28"/>
      <c r="P1111" s="28"/>
      <c r="Q1111" s="28"/>
      <c r="R1111" s="28"/>
      <c r="S1111" s="28"/>
    </row>
    <row r="1112" spans="12:19" ht="12.75" customHeight="1">
      <c r="L1112" s="28"/>
      <c r="M1112" s="28"/>
      <c r="N1112" s="28"/>
      <c r="O1112" s="28"/>
      <c r="P1112" s="28"/>
      <c r="Q1112" s="28"/>
      <c r="R1112" s="28"/>
      <c r="S1112" s="28"/>
    </row>
    <row r="1113" spans="12:19" ht="12.75" customHeight="1">
      <c r="L1113" s="28"/>
      <c r="M1113" s="28"/>
      <c r="N1113" s="28"/>
      <c r="O1113" s="28"/>
      <c r="P1113" s="28"/>
      <c r="Q1113" s="28"/>
      <c r="R1113" s="28"/>
      <c r="S1113" s="28"/>
    </row>
    <row r="1114" spans="12:19" ht="12.75" customHeight="1">
      <c r="L1114" s="28"/>
      <c r="M1114" s="28"/>
      <c r="N1114" s="28"/>
      <c r="O1114" s="28"/>
      <c r="P1114" s="28"/>
      <c r="Q1114" s="28"/>
      <c r="R1114" s="28"/>
      <c r="S1114" s="28"/>
    </row>
    <row r="1115" spans="12:19" ht="12.75" customHeight="1">
      <c r="L1115" s="28"/>
      <c r="M1115" s="28"/>
      <c r="N1115" s="28"/>
      <c r="O1115" s="28"/>
      <c r="P1115" s="28"/>
      <c r="Q1115" s="28"/>
      <c r="R1115" s="28"/>
      <c r="S1115" s="28"/>
    </row>
    <row r="1116" spans="12:19" ht="12.75" customHeight="1">
      <c r="L1116" s="28"/>
      <c r="M1116" s="28"/>
      <c r="N1116" s="28"/>
      <c r="O1116" s="28"/>
      <c r="P1116" s="28"/>
      <c r="Q1116" s="28"/>
      <c r="R1116" s="28"/>
      <c r="S1116" s="28"/>
    </row>
    <row r="1117" spans="12:19" ht="12.75" customHeight="1">
      <c r="L1117" s="28"/>
      <c r="M1117" s="28"/>
      <c r="N1117" s="28"/>
      <c r="O1117" s="28"/>
      <c r="P1117" s="28"/>
      <c r="Q1117" s="28"/>
      <c r="R1117" s="28"/>
      <c r="S1117" s="28"/>
    </row>
    <row r="1118" spans="12:19" ht="12.75" customHeight="1">
      <c r="L1118" s="28"/>
      <c r="M1118" s="28"/>
      <c r="N1118" s="28"/>
      <c r="O1118" s="28"/>
      <c r="P1118" s="28"/>
      <c r="Q1118" s="28"/>
      <c r="R1118" s="28"/>
      <c r="S1118" s="28"/>
    </row>
    <row r="1119" spans="12:19" ht="12.75" customHeight="1">
      <c r="L1119" s="28"/>
      <c r="M1119" s="28"/>
      <c r="N1119" s="28"/>
      <c r="O1119" s="28"/>
      <c r="P1119" s="28"/>
      <c r="Q1119" s="28"/>
      <c r="R1119" s="28"/>
      <c r="S1119" s="28"/>
    </row>
    <row r="1120" spans="12:19" ht="12.75" customHeight="1">
      <c r="L1120" s="28"/>
      <c r="M1120" s="28"/>
      <c r="N1120" s="28"/>
      <c r="O1120" s="28"/>
      <c r="P1120" s="28"/>
      <c r="Q1120" s="28"/>
      <c r="R1120" s="28"/>
      <c r="S1120" s="28"/>
    </row>
    <row r="1121" spans="12:19" ht="12.75" customHeight="1">
      <c r="L1121" s="28"/>
      <c r="M1121" s="28"/>
      <c r="N1121" s="28"/>
      <c r="O1121" s="28"/>
      <c r="P1121" s="28"/>
      <c r="Q1121" s="28"/>
      <c r="R1121" s="28"/>
      <c r="S1121" s="28"/>
    </row>
    <row r="1122" spans="12:19" ht="12.75" customHeight="1">
      <c r="L1122" s="28"/>
      <c r="M1122" s="28"/>
      <c r="N1122" s="28"/>
      <c r="O1122" s="28"/>
      <c r="P1122" s="28"/>
      <c r="Q1122" s="28"/>
      <c r="R1122" s="28"/>
      <c r="S1122" s="28"/>
    </row>
    <row r="1123" spans="12:19" ht="12.75" customHeight="1">
      <c r="L1123" s="28"/>
      <c r="M1123" s="28"/>
      <c r="N1123" s="28"/>
      <c r="O1123" s="28"/>
      <c r="P1123" s="28"/>
      <c r="Q1123" s="28"/>
      <c r="R1123" s="28"/>
      <c r="S1123" s="28"/>
    </row>
    <row r="1124" spans="12:19" ht="12.75" customHeight="1">
      <c r="L1124" s="28"/>
      <c r="M1124" s="28"/>
      <c r="N1124" s="28"/>
      <c r="O1124" s="28"/>
      <c r="P1124" s="28"/>
      <c r="Q1124" s="28"/>
      <c r="R1124" s="28"/>
      <c r="S1124" s="28"/>
    </row>
    <row r="1125" spans="12:19" ht="12.75" customHeight="1">
      <c r="L1125" s="28"/>
      <c r="M1125" s="28"/>
      <c r="N1125" s="28"/>
      <c r="O1125" s="28"/>
      <c r="P1125" s="28"/>
      <c r="Q1125" s="28"/>
      <c r="R1125" s="28"/>
      <c r="S1125" s="28"/>
    </row>
    <row r="1126" spans="12:19" ht="12.75" customHeight="1">
      <c r="L1126" s="28"/>
      <c r="M1126" s="28"/>
      <c r="N1126" s="28"/>
      <c r="O1126" s="28"/>
      <c r="P1126" s="28"/>
      <c r="Q1126" s="28"/>
      <c r="R1126" s="28"/>
      <c r="S1126" s="28"/>
    </row>
    <row r="1127" spans="12:19" ht="12.75" customHeight="1">
      <c r="L1127" s="28"/>
      <c r="M1127" s="28"/>
      <c r="N1127" s="28"/>
      <c r="O1127" s="28"/>
      <c r="P1127" s="28"/>
      <c r="Q1127" s="28"/>
      <c r="R1127" s="28"/>
      <c r="S1127" s="28"/>
    </row>
    <row r="1128" spans="12:19" ht="12.75" customHeight="1">
      <c r="L1128" s="28"/>
      <c r="M1128" s="28"/>
      <c r="N1128" s="28"/>
      <c r="O1128" s="28"/>
      <c r="P1128" s="28"/>
      <c r="Q1128" s="28"/>
      <c r="R1128" s="28"/>
      <c r="S1128" s="28"/>
    </row>
    <row r="1129" spans="12:19" ht="12.75" customHeight="1">
      <c r="L1129" s="28"/>
      <c r="M1129" s="28"/>
      <c r="N1129" s="28"/>
      <c r="O1129" s="28"/>
      <c r="P1129" s="28"/>
      <c r="Q1129" s="28"/>
      <c r="R1129" s="28"/>
      <c r="S1129" s="28"/>
    </row>
    <row r="1130" spans="12:19" ht="12.75" customHeight="1">
      <c r="L1130" s="28"/>
      <c r="M1130" s="28"/>
      <c r="N1130" s="28"/>
      <c r="O1130" s="28"/>
      <c r="P1130" s="28"/>
      <c r="Q1130" s="28"/>
      <c r="R1130" s="28"/>
      <c r="S1130" s="28"/>
    </row>
    <row r="1131" spans="12:19" ht="12.75" customHeight="1">
      <c r="L1131" s="28"/>
      <c r="M1131" s="28"/>
      <c r="N1131" s="28"/>
      <c r="O1131" s="28"/>
      <c r="P1131" s="28"/>
      <c r="Q1131" s="28"/>
      <c r="R1131" s="28"/>
      <c r="S1131" s="28"/>
    </row>
    <row r="1132" spans="12:19" ht="12.75" customHeight="1">
      <c r="L1132" s="28"/>
      <c r="M1132" s="28"/>
      <c r="N1132" s="28"/>
      <c r="O1132" s="28"/>
      <c r="P1132" s="28"/>
      <c r="Q1132" s="28"/>
      <c r="R1132" s="28"/>
      <c r="S1132" s="28"/>
    </row>
    <row r="1133" spans="12:19" ht="12.75" customHeight="1">
      <c r="L1133" s="28"/>
      <c r="M1133" s="28"/>
      <c r="N1133" s="28"/>
      <c r="O1133" s="28"/>
      <c r="P1133" s="28"/>
      <c r="Q1133" s="28"/>
      <c r="R1133" s="28"/>
      <c r="S1133" s="28"/>
    </row>
    <row r="1134" spans="12:19" ht="12.75" customHeight="1">
      <c r="L1134" s="28"/>
      <c r="M1134" s="28"/>
      <c r="N1134" s="28"/>
      <c r="O1134" s="28"/>
      <c r="P1134" s="28"/>
      <c r="Q1134" s="28"/>
      <c r="R1134" s="28"/>
      <c r="S1134" s="28"/>
    </row>
    <row r="1135" spans="12:19" ht="12.75" customHeight="1">
      <c r="L1135" s="28"/>
      <c r="M1135" s="28"/>
      <c r="N1135" s="28"/>
      <c r="O1135" s="28"/>
      <c r="P1135" s="28"/>
      <c r="Q1135" s="28"/>
      <c r="R1135" s="28"/>
      <c r="S1135" s="28"/>
    </row>
    <row r="1136" spans="12:19" ht="12.75" customHeight="1">
      <c r="L1136" s="28"/>
      <c r="M1136" s="28"/>
      <c r="N1136" s="28"/>
      <c r="O1136" s="28"/>
      <c r="P1136" s="28"/>
      <c r="Q1136" s="28"/>
      <c r="R1136" s="28"/>
      <c r="S1136" s="28"/>
    </row>
    <row r="1137" spans="12:19" ht="12.75" customHeight="1">
      <c r="L1137" s="28"/>
      <c r="M1137" s="28"/>
      <c r="N1137" s="28"/>
      <c r="O1137" s="28"/>
      <c r="P1137" s="28"/>
      <c r="Q1137" s="28"/>
      <c r="R1137" s="28"/>
      <c r="S1137" s="28"/>
    </row>
    <row r="1138" spans="12:19" ht="12.75" customHeight="1">
      <c r="L1138" s="28"/>
      <c r="M1138" s="28"/>
      <c r="N1138" s="28"/>
      <c r="O1138" s="28"/>
      <c r="P1138" s="28"/>
      <c r="Q1138" s="28"/>
      <c r="R1138" s="28"/>
      <c r="S1138" s="28"/>
    </row>
    <row r="1139" spans="12:19" ht="12.75" customHeight="1">
      <c r="L1139" s="28"/>
      <c r="M1139" s="28"/>
      <c r="N1139" s="28"/>
      <c r="O1139" s="28"/>
      <c r="P1139" s="28"/>
      <c r="Q1139" s="28"/>
      <c r="R1139" s="28"/>
      <c r="S1139" s="28"/>
    </row>
    <row r="1140" spans="12:19" ht="12.75" customHeight="1">
      <c r="L1140" s="28"/>
      <c r="M1140" s="28"/>
      <c r="N1140" s="28"/>
      <c r="O1140" s="28"/>
      <c r="P1140" s="28"/>
      <c r="Q1140" s="28"/>
      <c r="R1140" s="28"/>
      <c r="S1140" s="28"/>
    </row>
    <row r="1141" spans="12:19" ht="12.75" customHeight="1">
      <c r="L1141" s="28"/>
      <c r="M1141" s="28"/>
      <c r="N1141" s="28"/>
      <c r="O1141" s="28"/>
      <c r="P1141" s="28"/>
      <c r="Q1141" s="28"/>
      <c r="R1141" s="28"/>
      <c r="S1141" s="28"/>
    </row>
    <row r="1142" spans="12:19" ht="12.75" customHeight="1">
      <c r="L1142" s="28"/>
      <c r="M1142" s="28"/>
      <c r="N1142" s="28"/>
      <c r="O1142" s="28"/>
      <c r="P1142" s="28"/>
      <c r="Q1142" s="28"/>
      <c r="R1142" s="28"/>
      <c r="S1142" s="28"/>
    </row>
    <row r="1143" spans="12:19" ht="12.75" customHeight="1">
      <c r="L1143" s="28"/>
      <c r="M1143" s="28"/>
      <c r="N1143" s="28"/>
      <c r="O1143" s="28"/>
      <c r="P1143" s="28"/>
      <c r="Q1143" s="28"/>
      <c r="R1143" s="28"/>
      <c r="S1143" s="28"/>
    </row>
    <row r="1144" spans="12:19" ht="12.75" customHeight="1">
      <c r="L1144" s="28"/>
      <c r="M1144" s="28"/>
      <c r="N1144" s="28"/>
      <c r="O1144" s="28"/>
      <c r="P1144" s="28"/>
      <c r="Q1144" s="28"/>
      <c r="R1144" s="28"/>
      <c r="S1144" s="28"/>
    </row>
    <row r="1145" spans="12:19" ht="12.75" customHeight="1">
      <c r="L1145" s="28"/>
      <c r="M1145" s="28"/>
      <c r="N1145" s="28"/>
      <c r="O1145" s="28"/>
      <c r="P1145" s="28"/>
      <c r="Q1145" s="28"/>
      <c r="R1145" s="28"/>
      <c r="S1145" s="28"/>
    </row>
  </sheetData>
  <autoFilter ref="T1:T1145" xr:uid="{AC56DDBE-F218-457A-8705-4DBA2E077083}"/>
  <mergeCells count="11">
    <mergeCell ref="U7:U8"/>
    <mergeCell ref="U3:U4"/>
    <mergeCell ref="A10:T10"/>
    <mergeCell ref="J1:K1"/>
    <mergeCell ref="A9:K9"/>
    <mergeCell ref="B3:K3"/>
    <mergeCell ref="L3:O3"/>
    <mergeCell ref="P3:S3"/>
    <mergeCell ref="H7:H8"/>
    <mergeCell ref="K7:K8"/>
    <mergeCell ref="T3:T4"/>
  </mergeCells>
  <pageMargins left="0.35433070866141736" right="0.35433070866141736" top="0.62992125984251968" bottom="0.62992125984251968" header="0.51181102362204722" footer="0.51181102362204722"/>
  <pageSetup paperSize="9" scale="39" fitToHeight="0" orientation="landscape" r:id="rId1"/>
  <headerFooter alignWithMargins="0">
    <oddHeader xml:space="preserve">&amp;LSzczegółowy Opis Przedmiotu Zamówienia - Taryfa Bxx - pozostałe obiekty&amp;RZałącznik nr 1 (1.3) do SWZ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N15"/>
  <sheetViews>
    <sheetView zoomScaleNormal="100" workbookViewId="0">
      <selection activeCell="H37" sqref="H37"/>
    </sheetView>
  </sheetViews>
  <sheetFormatPr defaultRowHeight="12.75"/>
  <cols>
    <col min="2" max="2" width="15.85546875" bestFit="1" customWidth="1"/>
    <col min="3" max="10" width="14.7109375" customWidth="1"/>
    <col min="11" max="11" width="19.42578125" customWidth="1"/>
    <col min="13" max="13" width="9.7109375" bestFit="1" customWidth="1"/>
  </cols>
  <sheetData>
    <row r="2" spans="2:14" ht="13.5" thickBot="1"/>
    <row r="3" spans="2:14" ht="13.5" thickBot="1">
      <c r="C3" s="152" t="s">
        <v>41</v>
      </c>
      <c r="D3" s="153"/>
      <c r="E3" s="153"/>
      <c r="F3" s="154"/>
      <c r="G3" s="152" t="s">
        <v>47</v>
      </c>
      <c r="H3" s="153"/>
      <c r="I3" s="153"/>
      <c r="J3" s="154"/>
      <c r="K3" s="62" t="s">
        <v>48</v>
      </c>
    </row>
    <row r="4" spans="2:14" ht="25.5">
      <c r="C4" s="37" t="s">
        <v>0</v>
      </c>
      <c r="D4" s="4" t="s">
        <v>1</v>
      </c>
      <c r="E4" s="5" t="s">
        <v>28</v>
      </c>
      <c r="F4" s="41" t="s">
        <v>16</v>
      </c>
      <c r="G4" s="4" t="s">
        <v>0</v>
      </c>
      <c r="H4" s="4" t="s">
        <v>1</v>
      </c>
      <c r="I4" s="5" t="s">
        <v>28</v>
      </c>
      <c r="J4" s="5" t="s">
        <v>16</v>
      </c>
      <c r="K4" s="40" t="s">
        <v>16</v>
      </c>
    </row>
    <row r="5" spans="2:14">
      <c r="B5" s="6" t="s">
        <v>38</v>
      </c>
      <c r="C5" s="10">
        <f>'1.1 Taryfa Cxx Oświetlenie'!L1</f>
        <v>77699</v>
      </c>
      <c r="D5" s="11">
        <f>'1.1 Taryfa Cxx Oświetlenie'!M1</f>
        <v>157587</v>
      </c>
      <c r="E5" s="34">
        <v>0</v>
      </c>
      <c r="F5" s="42">
        <f>C5+D5</f>
        <v>235286</v>
      </c>
      <c r="G5" s="10">
        <f>'1.1 Taryfa Cxx Oświetlenie'!O1</f>
        <v>77699</v>
      </c>
      <c r="H5" s="11">
        <f>'1.1 Taryfa Cxx Oświetlenie'!P1</f>
        <v>157587</v>
      </c>
      <c r="I5" s="34">
        <v>0</v>
      </c>
      <c r="J5" s="42">
        <f>G5+H5</f>
        <v>235286</v>
      </c>
      <c r="K5" s="43">
        <f t="shared" ref="K5" si="0">SUM(C5:E5,G5:I5)</f>
        <v>470572</v>
      </c>
      <c r="M5" s="106"/>
      <c r="N5" s="84"/>
    </row>
    <row r="6" spans="2:14">
      <c r="B6" s="6" t="s">
        <v>24</v>
      </c>
      <c r="C6" s="10">
        <f>'1.2 Taryfa Cxx,Gxx'!L1</f>
        <v>1607526</v>
      </c>
      <c r="D6" s="11">
        <f>'1.2 Taryfa Cxx,Gxx'!M1</f>
        <v>580817</v>
      </c>
      <c r="E6" s="34">
        <v>0</v>
      </c>
      <c r="F6" s="42">
        <f>C6+D6</f>
        <v>2188343</v>
      </c>
      <c r="G6" s="10">
        <f>'1.2 Taryfa Cxx,Gxx'!O1</f>
        <v>1608385</v>
      </c>
      <c r="H6" s="11">
        <f>'1.2 Taryfa Cxx,Gxx'!P1</f>
        <v>580817</v>
      </c>
      <c r="I6" s="34">
        <v>0</v>
      </c>
      <c r="J6" s="42">
        <f>G6+H6</f>
        <v>2189202</v>
      </c>
      <c r="K6" s="43">
        <f t="shared" ref="K6" si="1">SUM(C6:E6,G6:I6)</f>
        <v>4377545</v>
      </c>
      <c r="M6" s="106"/>
      <c r="N6" s="84"/>
    </row>
    <row r="7" spans="2:14">
      <c r="B7" s="6" t="s">
        <v>23</v>
      </c>
      <c r="C7" s="8">
        <f>'1.3 Taryfa Bxx'!L1</f>
        <v>652074</v>
      </c>
      <c r="D7" s="2">
        <f>'1.3 Taryfa Bxx'!M1</f>
        <v>135416</v>
      </c>
      <c r="E7" s="2">
        <f>'1.3 Taryfa Bxx'!N1</f>
        <v>715765</v>
      </c>
      <c r="F7" s="42">
        <f>C7+D7+E7</f>
        <v>1503255</v>
      </c>
      <c r="G7" s="8">
        <f>'1.3 Taryfa Bxx'!P1</f>
        <v>652074</v>
      </c>
      <c r="H7" s="2">
        <f>'1.3 Taryfa Bxx'!Q1</f>
        <v>135416</v>
      </c>
      <c r="I7" s="2">
        <f>'1.3 Taryfa Bxx'!R1</f>
        <v>715765</v>
      </c>
      <c r="J7" s="42">
        <f>G7+H7+I7</f>
        <v>1503255</v>
      </c>
      <c r="K7" s="43">
        <f>SUM(C7:E7,G7:I7)</f>
        <v>3006510</v>
      </c>
      <c r="M7" s="106"/>
      <c r="N7" s="84"/>
    </row>
    <row r="8" spans="2:14" ht="13.5" thickBot="1">
      <c r="B8" s="7" t="s">
        <v>2</v>
      </c>
      <c r="C8" s="9">
        <f t="shared" ref="C8:K8" si="2">SUM(C5:C7)</f>
        <v>2337299</v>
      </c>
      <c r="D8" s="9">
        <f t="shared" si="2"/>
        <v>873820</v>
      </c>
      <c r="E8" s="9">
        <f t="shared" si="2"/>
        <v>715765</v>
      </c>
      <c r="F8" s="9">
        <f t="shared" si="2"/>
        <v>3926884</v>
      </c>
      <c r="G8" s="9">
        <f t="shared" si="2"/>
        <v>2338158</v>
      </c>
      <c r="H8" s="9">
        <f t="shared" si="2"/>
        <v>873820</v>
      </c>
      <c r="I8" s="9">
        <f t="shared" si="2"/>
        <v>715765</v>
      </c>
      <c r="J8" s="9">
        <f t="shared" si="2"/>
        <v>3927743</v>
      </c>
      <c r="K8" s="38">
        <f t="shared" si="2"/>
        <v>7854627</v>
      </c>
      <c r="M8" s="107"/>
      <c r="N8" s="84"/>
    </row>
    <row r="9" spans="2:14" ht="13.5" thickBot="1">
      <c r="C9" s="149">
        <f>C8+D8+E8</f>
        <v>3926884</v>
      </c>
      <c r="D9" s="150"/>
      <c r="E9" s="150"/>
      <c r="F9" s="151"/>
      <c r="G9" s="149">
        <f>G8+H8+I8</f>
        <v>3927743</v>
      </c>
      <c r="H9" s="150"/>
      <c r="I9" s="150"/>
      <c r="J9" s="151"/>
    </row>
    <row r="10" spans="2:14" ht="13.5" thickBot="1">
      <c r="C10" s="1"/>
      <c r="D10" s="146">
        <f>C9+G9</f>
        <v>7854627</v>
      </c>
      <c r="E10" s="147"/>
      <c r="F10" s="147"/>
      <c r="G10" s="148"/>
      <c r="H10" s="1"/>
      <c r="I10" s="1"/>
      <c r="J10" s="1"/>
      <c r="K10" s="3"/>
    </row>
    <row r="11" spans="2:14">
      <c r="I11" s="84"/>
    </row>
    <row r="12" spans="2:14">
      <c r="F12" s="36"/>
      <c r="J12" s="84"/>
    </row>
    <row r="13" spans="2:14">
      <c r="F13" s="36"/>
    </row>
    <row r="14" spans="2:14">
      <c r="D14" s="12"/>
      <c r="E14" s="75"/>
      <c r="F14" s="75"/>
      <c r="G14" s="75"/>
      <c r="H14" s="75"/>
      <c r="I14" s="1"/>
      <c r="J14" s="1"/>
    </row>
    <row r="15" spans="2:14">
      <c r="E15" s="33"/>
      <c r="F15" s="33"/>
      <c r="G15" s="33"/>
    </row>
  </sheetData>
  <mergeCells count="5">
    <mergeCell ref="D10:G10"/>
    <mergeCell ref="C9:F9"/>
    <mergeCell ref="G9:J9"/>
    <mergeCell ref="C3:F3"/>
    <mergeCell ref="G3:J3"/>
  </mergeCells>
  <pageMargins left="0.35433070866141736" right="0.35433070866141736" top="0.62992125984251968" bottom="0.62992125984251968" header="0.51181102362204722" footer="0.51181102362204722"/>
  <pageSetup paperSize="9" scale="88" fitToHeight="0" orientation="landscape" r:id="rId1"/>
  <headerFooter alignWithMargins="0">
    <oddHeader xml:space="preserve">&amp;LSzczegółowy Opis Przedmiotu Zamówienia - Taryfa Bxx - pozostałe obiekty&amp;RZałącznik nr 1 (1.3) do SWZ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4C3E2-74C8-420C-BF06-1077EB702561}">
  <sheetPr>
    <pageSetUpPr fitToPage="1"/>
  </sheetPr>
  <dimension ref="A1:H23"/>
  <sheetViews>
    <sheetView zoomScaleNormal="100" workbookViewId="0">
      <selection activeCell="D9" sqref="D9"/>
    </sheetView>
  </sheetViews>
  <sheetFormatPr defaultColWidth="9.140625" defaultRowHeight="15"/>
  <cols>
    <col min="1" max="1" width="8.42578125" style="92" bestFit="1" customWidth="1"/>
    <col min="2" max="2" width="114.85546875" style="86" bestFit="1" customWidth="1"/>
    <col min="3" max="3" width="16.28515625" style="92" customWidth="1"/>
    <col min="4" max="4" width="31.140625" style="92" bestFit="1" customWidth="1"/>
    <col min="5" max="5" width="18" style="92" bestFit="1" customWidth="1"/>
    <col min="6" max="6" width="23" style="92" bestFit="1" customWidth="1"/>
    <col min="7" max="7" width="9.140625" style="86"/>
    <col min="8" max="8" width="13.140625" style="111" bestFit="1" customWidth="1"/>
    <col min="9" max="16384" width="9.140625" style="86"/>
  </cols>
  <sheetData>
    <row r="1" spans="1:8">
      <c r="A1" s="85" t="s">
        <v>35</v>
      </c>
      <c r="B1" s="85" t="s">
        <v>31</v>
      </c>
      <c r="C1" s="85" t="s">
        <v>32</v>
      </c>
      <c r="D1" s="85" t="s">
        <v>33</v>
      </c>
      <c r="E1" s="85" t="s">
        <v>34</v>
      </c>
      <c r="F1" s="85" t="s">
        <v>9</v>
      </c>
    </row>
    <row r="2" spans="1:8">
      <c r="A2" s="87" t="s">
        <v>19</v>
      </c>
      <c r="B2" s="98" t="s">
        <v>65</v>
      </c>
      <c r="C2" s="99" t="s">
        <v>553</v>
      </c>
      <c r="D2" s="99" t="s">
        <v>554</v>
      </c>
      <c r="E2" s="109" t="s">
        <v>68</v>
      </c>
      <c r="F2" s="109" t="s">
        <v>69</v>
      </c>
    </row>
    <row r="3" spans="1:8">
      <c r="A3" s="87" t="s">
        <v>17</v>
      </c>
      <c r="B3" s="88" t="s">
        <v>361</v>
      </c>
      <c r="C3" s="99" t="s">
        <v>555</v>
      </c>
      <c r="D3" s="99" t="s">
        <v>556</v>
      </c>
      <c r="E3" s="109" t="s">
        <v>559</v>
      </c>
      <c r="F3" s="109" t="s">
        <v>366</v>
      </c>
    </row>
    <row r="4" spans="1:8" s="92" customFormat="1" ht="15" customHeight="1">
      <c r="A4" s="108" t="s">
        <v>507</v>
      </c>
      <c r="B4" s="113" t="s">
        <v>382</v>
      </c>
      <c r="C4" s="100" t="s">
        <v>555</v>
      </c>
      <c r="D4" s="101" t="s">
        <v>592</v>
      </c>
      <c r="E4" s="109" t="s">
        <v>559</v>
      </c>
      <c r="F4" s="109" t="s">
        <v>366</v>
      </c>
      <c r="H4" s="112"/>
    </row>
    <row r="5" spans="1:8" s="92" customFormat="1" ht="15" customHeight="1">
      <c r="A5" s="108" t="s">
        <v>508</v>
      </c>
      <c r="B5" s="114" t="s">
        <v>391</v>
      </c>
      <c r="C5" s="99" t="s">
        <v>555</v>
      </c>
      <c r="D5" s="99" t="s">
        <v>582</v>
      </c>
      <c r="E5" s="109" t="s">
        <v>559</v>
      </c>
      <c r="F5" s="109" t="s">
        <v>366</v>
      </c>
      <c r="H5" s="112"/>
    </row>
    <row r="6" spans="1:8">
      <c r="A6" s="108" t="s">
        <v>509</v>
      </c>
      <c r="B6" s="113" t="s">
        <v>404</v>
      </c>
      <c r="C6" s="99" t="s">
        <v>555</v>
      </c>
      <c r="D6" s="99" t="s">
        <v>593</v>
      </c>
      <c r="E6" s="109" t="s">
        <v>559</v>
      </c>
      <c r="F6" s="109" t="s">
        <v>366</v>
      </c>
    </row>
    <row r="7" spans="1:8">
      <c r="A7" s="90" t="s">
        <v>510</v>
      </c>
      <c r="B7" s="91" t="s">
        <v>603</v>
      </c>
      <c r="C7" s="99" t="s">
        <v>555</v>
      </c>
      <c r="D7" s="104" t="s">
        <v>594</v>
      </c>
      <c r="E7" s="109" t="s">
        <v>559</v>
      </c>
      <c r="F7" s="109" t="s">
        <v>366</v>
      </c>
    </row>
    <row r="8" spans="1:8" s="92" customFormat="1" ht="15" customHeight="1">
      <c r="A8" s="108" t="s">
        <v>511</v>
      </c>
      <c r="B8" s="91" t="s">
        <v>419</v>
      </c>
      <c r="C8" s="87" t="s">
        <v>555</v>
      </c>
      <c r="D8" s="87" t="s">
        <v>595</v>
      </c>
      <c r="E8" s="109" t="s">
        <v>559</v>
      </c>
      <c r="F8" s="109" t="s">
        <v>366</v>
      </c>
      <c r="H8" s="112"/>
    </row>
    <row r="9" spans="1:8" s="92" customFormat="1" ht="15" customHeight="1">
      <c r="A9" s="108" t="s">
        <v>512</v>
      </c>
      <c r="B9" s="91" t="s">
        <v>424</v>
      </c>
      <c r="C9" s="87" t="s">
        <v>555</v>
      </c>
      <c r="D9" s="87" t="s">
        <v>427</v>
      </c>
      <c r="E9" s="109" t="s">
        <v>559</v>
      </c>
      <c r="F9" s="109" t="s">
        <v>366</v>
      </c>
      <c r="H9" s="112"/>
    </row>
    <row r="10" spans="1:8" s="92" customFormat="1" ht="15" customHeight="1">
      <c r="A10" s="90" t="s">
        <v>513</v>
      </c>
      <c r="B10" s="91" t="s">
        <v>600</v>
      </c>
      <c r="C10" s="87" t="s">
        <v>555</v>
      </c>
      <c r="D10" s="87" t="s">
        <v>596</v>
      </c>
      <c r="E10" s="109" t="s">
        <v>559</v>
      </c>
      <c r="F10" s="109" t="s">
        <v>366</v>
      </c>
      <c r="H10" s="112"/>
    </row>
    <row r="11" spans="1:8" s="92" customFormat="1" ht="15" customHeight="1">
      <c r="A11" s="108" t="s">
        <v>514</v>
      </c>
      <c r="B11" s="91" t="s">
        <v>602</v>
      </c>
      <c r="C11" s="87" t="s">
        <v>555</v>
      </c>
      <c r="D11" s="87" t="s">
        <v>597</v>
      </c>
      <c r="E11" s="109" t="s">
        <v>559</v>
      </c>
      <c r="F11" s="109" t="s">
        <v>366</v>
      </c>
      <c r="H11" s="112"/>
    </row>
    <row r="12" spans="1:8" s="92" customFormat="1" ht="15" customHeight="1">
      <c r="A12" s="90" t="s">
        <v>515</v>
      </c>
      <c r="B12" s="91" t="s">
        <v>448</v>
      </c>
      <c r="C12" s="87" t="s">
        <v>555</v>
      </c>
      <c r="D12" s="87" t="s">
        <v>598</v>
      </c>
      <c r="E12" s="109" t="s">
        <v>559</v>
      </c>
      <c r="F12" s="109" t="s">
        <v>366</v>
      </c>
      <c r="H12" s="112"/>
    </row>
    <row r="13" spans="1:8" s="92" customFormat="1" ht="15" customHeight="1">
      <c r="A13" s="90" t="s">
        <v>516</v>
      </c>
      <c r="B13" s="91" t="s">
        <v>457</v>
      </c>
      <c r="C13" s="87" t="s">
        <v>555</v>
      </c>
      <c r="D13" s="87" t="s">
        <v>599</v>
      </c>
      <c r="E13" s="109" t="s">
        <v>559</v>
      </c>
      <c r="F13" s="109" t="s">
        <v>366</v>
      </c>
      <c r="H13" s="112"/>
    </row>
    <row r="14" spans="1:8" s="92" customFormat="1" ht="15" customHeight="1">
      <c r="A14" s="90" t="s">
        <v>590</v>
      </c>
      <c r="B14" s="91" t="s">
        <v>591</v>
      </c>
      <c r="C14" s="87" t="s">
        <v>555</v>
      </c>
      <c r="D14" s="87" t="s">
        <v>589</v>
      </c>
      <c r="E14" s="109" t="s">
        <v>559</v>
      </c>
      <c r="F14" s="109" t="s">
        <v>366</v>
      </c>
      <c r="H14" s="112"/>
    </row>
    <row r="15" spans="1:8" s="92" customFormat="1" ht="15" customHeight="1">
      <c r="A15" s="87">
        <v>3</v>
      </c>
      <c r="B15" s="88" t="s">
        <v>475</v>
      </c>
      <c r="C15" s="87" t="s">
        <v>588</v>
      </c>
      <c r="D15" s="87" t="s">
        <v>587</v>
      </c>
      <c r="E15" s="109" t="s">
        <v>559</v>
      </c>
      <c r="F15" s="109" t="s">
        <v>366</v>
      </c>
      <c r="H15" s="112"/>
    </row>
    <row r="16" spans="1:8">
      <c r="A16" s="87">
        <v>4</v>
      </c>
      <c r="B16" s="88" t="s">
        <v>491</v>
      </c>
      <c r="C16" s="89" t="s">
        <v>584</v>
      </c>
      <c r="D16" s="89" t="s">
        <v>583</v>
      </c>
      <c r="E16" s="109" t="s">
        <v>559</v>
      </c>
      <c r="F16" s="109" t="s">
        <v>366</v>
      </c>
    </row>
    <row r="17" spans="1:8" s="92" customFormat="1" ht="15" customHeight="1">
      <c r="A17" s="87">
        <v>5</v>
      </c>
      <c r="B17" s="88" t="s">
        <v>601</v>
      </c>
      <c r="C17" s="87" t="s">
        <v>586</v>
      </c>
      <c r="D17" s="87" t="s">
        <v>585</v>
      </c>
      <c r="E17" s="109" t="s">
        <v>559</v>
      </c>
      <c r="F17" s="109" t="s">
        <v>366</v>
      </c>
      <c r="H17" s="112"/>
    </row>
    <row r="18" spans="1:8" s="92" customFormat="1" ht="15" customHeight="1">
      <c r="A18" s="87">
        <v>6</v>
      </c>
      <c r="B18" s="88" t="s">
        <v>543</v>
      </c>
      <c r="C18" s="87" t="s">
        <v>557</v>
      </c>
      <c r="D18" s="87" t="s">
        <v>558</v>
      </c>
      <c r="E18" s="110" t="s">
        <v>533</v>
      </c>
      <c r="F18" s="110" t="s">
        <v>534</v>
      </c>
      <c r="H18" s="112"/>
    </row>
    <row r="19" spans="1:8" s="92" customFormat="1" ht="15" customHeight="1">
      <c r="A19" s="94"/>
      <c r="B19" s="95"/>
      <c r="C19" s="94"/>
      <c r="D19" s="94"/>
      <c r="E19" s="94"/>
      <c r="F19" s="94"/>
      <c r="H19" s="112"/>
    </row>
    <row r="20" spans="1:8" s="92" customFormat="1" ht="15" customHeight="1">
      <c r="B20" s="86"/>
      <c r="H20" s="112"/>
    </row>
    <row r="21" spans="1:8" s="92" customFormat="1" ht="15" customHeight="1">
      <c r="B21" s="86"/>
      <c r="H21" s="112"/>
    </row>
    <row r="22" spans="1:8" s="92" customFormat="1" ht="15" customHeight="1">
      <c r="B22" s="86"/>
      <c r="H22" s="112"/>
    </row>
    <row r="23" spans="1:8" s="92" customFormat="1" ht="15" customHeight="1">
      <c r="B23" s="86"/>
      <c r="H23" s="112"/>
    </row>
  </sheetData>
  <autoFilter ref="A1:F10" xr:uid="{7562C718-C27D-46C4-90BB-8E8DF6672E19}"/>
  <phoneticPr fontId="34" type="noConversion"/>
  <pageMargins left="0.35433070866141736" right="0.35433070866141736" top="0.62992125984251968" bottom="0.62992125984251968" header="0.51181102362204722" footer="0.51181102362204722"/>
  <pageSetup paperSize="9" scale="67" fitToHeight="0" orientation="landscape" r:id="rId1"/>
  <headerFooter alignWithMargins="0">
    <oddHeader xml:space="preserve">&amp;LSzczegółowy Opis Przedmiotu Zamówienia - Taryfa Bxx - pozostałe obiekty&amp;RZałącznik nr 1 (1.3) do SWZ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1.1 Taryfa Cxx Oświetlenie</vt:lpstr>
      <vt:lpstr>1.2 Taryfa Cxx,Gxx</vt:lpstr>
      <vt:lpstr>1.3 Taryfa Bxx</vt:lpstr>
      <vt:lpstr>CAŁOŚĆ</vt:lpstr>
      <vt:lpstr>Zamawiający 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Orange</dc:creator>
  <cp:lastModifiedBy>Maciej Kaczanowski</cp:lastModifiedBy>
  <cp:lastPrinted>2024-10-08T07:58:35Z</cp:lastPrinted>
  <dcterms:created xsi:type="dcterms:W3CDTF">2010-01-11T11:46:38Z</dcterms:created>
  <dcterms:modified xsi:type="dcterms:W3CDTF">2024-10-28T11:58:28Z</dcterms:modified>
</cp:coreProperties>
</file>